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880" windowHeight="8970" activeTab="1"/>
  </bookViews>
  <sheets>
    <sheet name="Điểm QTHT + Điểm THI" sheetId="1" r:id="rId1"/>
    <sheet name="Điểm tổng hợp học kỳ 1" sheetId="2" r:id="rId2"/>
  </sheets>
  <definedNames>
    <definedName name="_xlnm._FilterDatabase" localSheetId="0" hidden="1">'Điểm QTHT + Điểm THI'!$A$10:$AH$53</definedName>
    <definedName name="_xlnm.Print_Titles" localSheetId="0">'Điểm QTHT + Điểm THI'!$8:$9</definedName>
  </definedNames>
  <calcPr fullCalcOnLoad="1"/>
</workbook>
</file>

<file path=xl/sharedStrings.xml><?xml version="1.0" encoding="utf-8"?>
<sst xmlns="http://schemas.openxmlformats.org/spreadsheetml/2006/main" count="278" uniqueCount="118">
  <si>
    <t>STT</t>
  </si>
  <si>
    <t>BẢNG ĐIỂM TỔNG HỢP</t>
  </si>
  <si>
    <t>Họ đệm</t>
  </si>
  <si>
    <t>Tên</t>
  </si>
  <si>
    <t>Mã SV</t>
  </si>
  <si>
    <t>Ngành: Luật</t>
  </si>
  <si>
    <t>TRƯỜNG ĐẠI HỌC LUẬT</t>
  </si>
  <si>
    <r>
      <t xml:space="preserve">         </t>
    </r>
    <r>
      <rPr>
        <b/>
        <sz val="11"/>
        <rFont val="Times New Roman"/>
        <family val="1"/>
      </rPr>
      <t>ĐẠI HỌC HUẾ</t>
    </r>
  </si>
  <si>
    <t>QTHT</t>
  </si>
  <si>
    <t>Thi</t>
  </si>
  <si>
    <t>Tổng</t>
  </si>
  <si>
    <t>Học kỳ: 1</t>
  </si>
  <si>
    <t>Năm: 1</t>
  </si>
  <si>
    <t>Luật Hiến pháp 1</t>
  </si>
  <si>
    <t>Lý luận nhà nước và pháp luật 1</t>
  </si>
  <si>
    <t>Số học phần: 10</t>
  </si>
  <si>
    <t>Lý luận nhà nước và pháp luật 2</t>
  </si>
  <si>
    <t>Luật Hiến pháp 2</t>
  </si>
  <si>
    <t>Luật Hành chính</t>
  </si>
  <si>
    <t>Luật Hình sự 1</t>
  </si>
  <si>
    <t>Luật Hình sự 2</t>
  </si>
  <si>
    <t>Số ĐVHT</t>
  </si>
  <si>
    <t>Luật  Tố tụng hành chính</t>
  </si>
  <si>
    <t>Anh</t>
  </si>
  <si>
    <t>Cương</t>
  </si>
  <si>
    <t>Hà</t>
  </si>
  <si>
    <t>Hải</t>
  </si>
  <si>
    <t>Đinh Xuân</t>
  </si>
  <si>
    <t>Khánh</t>
  </si>
  <si>
    <t>Linh</t>
  </si>
  <si>
    <t>Lương</t>
  </si>
  <si>
    <t>Nguyễn Văn</t>
  </si>
  <si>
    <t>Sơn</t>
  </si>
  <si>
    <t>Thủy</t>
  </si>
  <si>
    <t>Chiến</t>
  </si>
  <si>
    <t>Dũng</t>
  </si>
  <si>
    <t>Duy</t>
  </si>
  <si>
    <t>Hiếu</t>
  </si>
  <si>
    <t>Long</t>
  </si>
  <si>
    <t>Tâm</t>
  </si>
  <si>
    <t>Năm học: 2017-2018</t>
  </si>
  <si>
    <t>Số ĐVHT: 20</t>
  </si>
  <si>
    <r>
      <rPr>
        <sz val="12"/>
        <rFont val="Times New Roman"/>
        <family val="1"/>
      </rPr>
      <t>ĐẠI HỌC HUẾ</t>
    </r>
    <r>
      <rPr>
        <u val="single"/>
        <sz val="12"/>
        <rFont val="Times New Roman"/>
        <family val="1"/>
      </rPr>
      <t xml:space="preserve">
</t>
    </r>
    <r>
      <rPr>
        <b/>
        <u val="single"/>
        <sz val="12"/>
        <rFont val="Times New Roman"/>
        <family val="1"/>
      </rPr>
      <t>TRƯỜNG ĐẠI HỌC LUẬT</t>
    </r>
  </si>
  <si>
    <t xml:space="preserve">Học kỳ: 1                                          </t>
  </si>
  <si>
    <t>Tổng số TC: 20</t>
  </si>
  <si>
    <t>Mã HV</t>
  </si>
  <si>
    <t xml:space="preserve">                  Họ và tên</t>
  </si>
  <si>
    <t>Tổng điểm hệ 10</t>
  </si>
  <si>
    <t>Điểm TBC hệ 10</t>
  </si>
  <si>
    <t>Tổng hệ 4</t>
  </si>
  <si>
    <t>Điểm tích lũy hệ 4</t>
  </si>
  <si>
    <t>Số TC</t>
  </si>
  <si>
    <t>Điểm hệ 10</t>
  </si>
  <si>
    <t>Điểm chữ</t>
  </si>
  <si>
    <t>Điểm hệ 4</t>
  </si>
  <si>
    <t>Những NLCB của Cn Mác Lênin 1</t>
  </si>
  <si>
    <t>Những NLCB của Cn Mác Lênin 2</t>
  </si>
  <si>
    <t>Luật Tố tụng Hành chính</t>
  </si>
  <si>
    <t>Năm học: 2017 - 2018</t>
  </si>
  <si>
    <t>Những NLCB của CN Mác- Lênin 1</t>
  </si>
  <si>
    <t>Những NLCB của CN Mác- Lênin 2</t>
  </si>
  <si>
    <t>Lớp: Luật LT. K2017 Đắk Lắk</t>
  </si>
  <si>
    <t>Lớp: Luật Liên thông K2017 Trường Trung cấp KT - KT Quảng Bình</t>
  </si>
  <si>
    <t>Nguyễn Thế</t>
  </si>
  <si>
    <t>Trương Thanh</t>
  </si>
  <si>
    <t>Bảo</t>
  </si>
  <si>
    <t>Cảnh</t>
  </si>
  <si>
    <t>Phan Văn</t>
  </si>
  <si>
    <t>Cao Văn</t>
  </si>
  <si>
    <t>Đinh Thị</t>
  </si>
  <si>
    <t>Đinh Chí</t>
  </si>
  <si>
    <t>Cường</t>
  </si>
  <si>
    <t>Duẩn</t>
  </si>
  <si>
    <t>Cao Tiến</t>
  </si>
  <si>
    <t>Đinh Minh</t>
  </si>
  <si>
    <t>Duyên</t>
  </si>
  <si>
    <t>Nguyễn   Ngọc</t>
  </si>
  <si>
    <t>Đông</t>
  </si>
  <si>
    <t>Trần Xuân</t>
  </si>
  <si>
    <t>Cao Thanh</t>
  </si>
  <si>
    <t>Đinh Trung</t>
  </si>
  <si>
    <t>Trần Nguyễn Phi</t>
  </si>
  <si>
    <t>Hùng</t>
  </si>
  <si>
    <t>Trương Xuân</t>
  </si>
  <si>
    <t>Trương Chiến</t>
  </si>
  <si>
    <t>Hữu</t>
  </si>
  <si>
    <t>Hồ Văn</t>
  </si>
  <si>
    <t>Khăm</t>
  </si>
  <si>
    <t>Đinh Duy</t>
  </si>
  <si>
    <t>Kiên</t>
  </si>
  <si>
    <t>Trần Thị Hoài</t>
  </si>
  <si>
    <t>Lâm</t>
  </si>
  <si>
    <t>Liễu</t>
  </si>
  <si>
    <t>Đinh Hà</t>
  </si>
  <si>
    <t>Lữ</t>
  </si>
  <si>
    <t>Đinh Văn</t>
  </si>
  <si>
    <t>Đinh  Thanh</t>
  </si>
  <si>
    <t>Nghĩa</t>
  </si>
  <si>
    <t>Cao Thị Ánh</t>
  </si>
  <si>
    <t>Nguyệt</t>
  </si>
  <si>
    <t>Phan Chí</t>
  </si>
  <si>
    <t>Nhật</t>
  </si>
  <si>
    <t>Trương Hữu</t>
  </si>
  <si>
    <t>Nhị</t>
  </si>
  <si>
    <t>Hồ</t>
  </si>
  <si>
    <t>Phin</t>
  </si>
  <si>
    <t>Thoan</t>
  </si>
  <si>
    <t>Hồ Thị</t>
  </si>
  <si>
    <t>Thoi</t>
  </si>
  <si>
    <t>Đinh Thị Hoài</t>
  </si>
  <si>
    <t>Thu</t>
  </si>
  <si>
    <t>Trần Thanh</t>
  </si>
  <si>
    <t>Cao Thành</t>
  </si>
  <si>
    <t>Tú</t>
  </si>
  <si>
    <t>Đinh Thanh</t>
  </si>
  <si>
    <t>Tuấn</t>
  </si>
  <si>
    <t>Xăn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</si>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</sst>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.0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;[Red]0.0"/>
    <numFmt numFmtId="173" formatCode="dd/mm/yyyy\ "/>
    <numFmt numFmtId="174" formatCode="#,##0.0"/>
    <numFmt numFmtId="175" formatCode="0.0_);\(0.0\)"/>
  </numFmts>
  <fonts count="86">
    <font>
      <sz val="12"/>
      <name val="Times New Roman"/>
      <family val="0"/>
    </font>
    <font>
      <sz val="11"/>
      <name val="VNtimes new roman"/>
      <family val="2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VNtimes new roman"/>
      <family val="2"/>
    </font>
    <font>
      <b/>
      <sz val="12"/>
      <name val="VN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VNtimes new roman"/>
      <family val="2"/>
    </font>
    <font>
      <sz val="12"/>
      <name val="Arial"/>
      <family val="2"/>
    </font>
    <font>
      <b/>
      <sz val="11"/>
      <name val="VNtimes new roman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2"/>
      <name val="VNI-Times"/>
      <family val="0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8"/>
      <name val="Times New Roman"/>
      <family val="1"/>
    </font>
    <font>
      <sz val="13"/>
      <name val="Times New Roman"/>
      <family val="1"/>
    </font>
    <font>
      <b/>
      <sz val="13"/>
      <name val="VNtimes new roman"/>
      <family val="2"/>
    </font>
    <font>
      <sz val="13"/>
      <name val="VNtimes new roman"/>
      <family val="2"/>
    </font>
    <font>
      <b/>
      <sz val="13"/>
      <name val="Times New Roman"/>
      <family val="1"/>
    </font>
    <font>
      <sz val="11.5"/>
      <name val="Times New Roman"/>
      <family val="1"/>
    </font>
    <font>
      <sz val="11.5"/>
      <name val="VNtimes new roman"/>
      <family val="2"/>
    </font>
    <font>
      <b/>
      <sz val="11.5"/>
      <name val="Times New Roman"/>
      <family val="1"/>
    </font>
    <font>
      <b/>
      <sz val="10.5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/>
      <top style="thin"/>
      <bottom/>
    </border>
    <border>
      <left style="hair"/>
      <right style="thin"/>
      <top>
        <color indexed="63"/>
      </top>
      <bottom style="thin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 style="thin"/>
      <top style="medium"/>
      <bottom style="dotted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0" fillId="29" borderId="1" applyNumberFormat="0" applyAlignment="0" applyProtection="0"/>
    <xf numFmtId="0" fontId="71" fillId="0" borderId="6" applyNumberFormat="0" applyFill="0" applyAlignment="0" applyProtection="0"/>
    <xf numFmtId="0" fontId="72" fillId="30" borderId="0" applyNumberFormat="0" applyBorder="0" applyAlignment="0" applyProtection="0"/>
    <xf numFmtId="0" fontId="17" fillId="0" borderId="0">
      <alignment/>
      <protection/>
    </xf>
    <xf numFmtId="0" fontId="19" fillId="0" borderId="0">
      <alignment/>
      <protection/>
    </xf>
    <xf numFmtId="0" fontId="6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0" fillId="0" borderId="0">
      <alignment/>
      <protection/>
    </xf>
    <xf numFmtId="0" fontId="0" fillId="31" borderId="7" applyNumberFormat="0" applyFont="0" applyAlignment="0" applyProtection="0"/>
    <xf numFmtId="0" fontId="73" fillId="26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" fontId="9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1" fontId="1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2" fillId="0" borderId="0" xfId="0" applyNumberFormat="1" applyFont="1" applyAlignment="1">
      <alignment/>
    </xf>
    <xf numFmtId="0" fontId="14" fillId="0" borderId="0" xfId="0" applyFont="1" applyAlignment="1">
      <alignment/>
    </xf>
    <xf numFmtId="1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/>
    </xf>
    <xf numFmtId="0" fontId="1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left"/>
    </xf>
    <xf numFmtId="0" fontId="0" fillId="0" borderId="15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1" fontId="13" fillId="0" borderId="0" xfId="0" applyNumberFormat="1" applyFont="1" applyBorder="1" applyAlignment="1">
      <alignment/>
    </xf>
    <xf numFmtId="0" fontId="18" fillId="0" borderId="17" xfId="64" applyFont="1" applyBorder="1" applyAlignment="1">
      <alignment horizontal="center" vertical="center"/>
      <protection/>
    </xf>
    <xf numFmtId="0" fontId="18" fillId="0" borderId="18" xfId="64" applyFont="1" applyBorder="1" applyAlignment="1">
      <alignment horizontal="center" vertical="center"/>
      <protection/>
    </xf>
    <xf numFmtId="0" fontId="18" fillId="0" borderId="19" xfId="64" applyFont="1" applyBorder="1" applyAlignment="1">
      <alignment horizontal="center" vertical="center"/>
      <protection/>
    </xf>
    <xf numFmtId="0" fontId="77" fillId="0" borderId="17" xfId="58" applyFont="1" applyBorder="1" applyAlignment="1">
      <alignment horizontal="center"/>
      <protection/>
    </xf>
    <xf numFmtId="0" fontId="77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77" fillId="0" borderId="18" xfId="58" applyFont="1" applyBorder="1" applyAlignment="1">
      <alignment horizontal="center"/>
      <protection/>
    </xf>
    <xf numFmtId="0" fontId="77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77" fillId="0" borderId="19" xfId="58" applyFont="1" applyBorder="1" applyAlignment="1">
      <alignment horizontal="center"/>
      <protection/>
    </xf>
    <xf numFmtId="0" fontId="77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78" fillId="0" borderId="18" xfId="0" applyFont="1" applyBorder="1" applyAlignment="1">
      <alignment horizontal="center"/>
    </xf>
    <xf numFmtId="165" fontId="77" fillId="0" borderId="20" xfId="0" applyNumberFormat="1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0" xfId="61" applyFont="1">
      <alignment/>
      <protection/>
    </xf>
    <xf numFmtId="0" fontId="23" fillId="0" borderId="0" xfId="61" applyFont="1" applyAlignment="1">
      <alignment horizontal="left" vertical="center"/>
      <protection/>
    </xf>
    <xf numFmtId="0" fontId="23" fillId="0" borderId="0" xfId="61" applyFont="1" applyAlignment="1">
      <alignment vertical="center"/>
      <protection/>
    </xf>
    <xf numFmtId="0" fontId="9" fillId="0" borderId="0" xfId="61" applyFont="1" applyAlignment="1">
      <alignment horizontal="left" vertical="center"/>
      <protection/>
    </xf>
    <xf numFmtId="0" fontId="75" fillId="0" borderId="0" xfId="0" applyFont="1" applyAlignment="1">
      <alignment horizontal="left" vertical="center"/>
    </xf>
    <xf numFmtId="174" fontId="24" fillId="0" borderId="0" xfId="61" applyNumberFormat="1" applyFont="1" applyAlignment="1">
      <alignment horizontal="center" vertical="center"/>
      <protection/>
    </xf>
    <xf numFmtId="174" fontId="25" fillId="0" borderId="0" xfId="61" applyNumberFormat="1" applyFont="1" applyAlignment="1">
      <alignment horizontal="center" vertical="center"/>
      <protection/>
    </xf>
    <xf numFmtId="0" fontId="23" fillId="0" borderId="0" xfId="61" applyNumberFormat="1" applyFont="1" applyAlignment="1">
      <alignment horizontal="center" vertical="center"/>
      <protection/>
    </xf>
    <xf numFmtId="0" fontId="23" fillId="0" borderId="0" xfId="61" applyFont="1" applyAlignment="1">
      <alignment horizontal="center" vertical="center"/>
      <protection/>
    </xf>
    <xf numFmtId="174" fontId="9" fillId="0" borderId="0" xfId="61" applyNumberFormat="1" applyFont="1" applyAlignment="1">
      <alignment horizontal="left" vertical="center"/>
      <protection/>
    </xf>
    <xf numFmtId="174" fontId="26" fillId="0" borderId="0" xfId="61" applyNumberFormat="1" applyFont="1" applyAlignment="1">
      <alignment horizontal="left" vertical="center"/>
      <protection/>
    </xf>
    <xf numFmtId="174" fontId="23" fillId="0" borderId="0" xfId="61" applyNumberFormat="1" applyFont="1" applyAlignment="1">
      <alignment horizontal="left" vertical="center"/>
      <protection/>
    </xf>
    <xf numFmtId="174" fontId="23" fillId="0" borderId="0" xfId="61" applyNumberFormat="1" applyFont="1" applyAlignment="1">
      <alignment vertical="center"/>
      <protection/>
    </xf>
    <xf numFmtId="0" fontId="27" fillId="0" borderId="0" xfId="61" applyFont="1" applyAlignment="1">
      <alignment vertical="center"/>
      <protection/>
    </xf>
    <xf numFmtId="0" fontId="28" fillId="0" borderId="0" xfId="61" applyFont="1" applyAlignment="1">
      <alignment vertical="center"/>
      <protection/>
    </xf>
    <xf numFmtId="174" fontId="29" fillId="0" borderId="0" xfId="61" applyNumberFormat="1" applyFont="1" applyAlignment="1">
      <alignment vertical="center"/>
      <protection/>
    </xf>
    <xf numFmtId="174" fontId="27" fillId="0" borderId="0" xfId="61" applyNumberFormat="1" applyFont="1" applyAlignment="1">
      <alignment horizontal="center" vertical="center"/>
      <protection/>
    </xf>
    <xf numFmtId="174" fontId="28" fillId="0" borderId="0" xfId="61" applyNumberFormat="1" applyFont="1" applyAlignment="1">
      <alignment horizontal="center" vertical="center"/>
      <protection/>
    </xf>
    <xf numFmtId="0" fontId="27" fillId="0" borderId="0" xfId="61" applyNumberFormat="1" applyFont="1" applyAlignment="1">
      <alignment horizontal="center"/>
      <protection/>
    </xf>
    <xf numFmtId="0" fontId="29" fillId="0" borderId="0" xfId="61" applyNumberFormat="1" applyFont="1" applyAlignment="1">
      <alignment horizontal="center"/>
      <protection/>
    </xf>
    <xf numFmtId="0" fontId="29" fillId="0" borderId="0" xfId="61" applyFont="1" applyAlignment="1">
      <alignment horizontal="center"/>
      <protection/>
    </xf>
    <xf numFmtId="0" fontId="30" fillId="32" borderId="16" xfId="61" applyFont="1" applyFill="1" applyBorder="1" applyAlignment="1">
      <alignment horizontal="center" vertical="center"/>
      <protection/>
    </xf>
    <xf numFmtId="0" fontId="30" fillId="32" borderId="21" xfId="61" applyFont="1" applyFill="1" applyBorder="1" applyAlignment="1">
      <alignment horizontal="center" vertical="center"/>
      <protection/>
    </xf>
    <xf numFmtId="0" fontId="30" fillId="32" borderId="15" xfId="61" applyFont="1" applyFill="1" applyBorder="1" applyAlignment="1">
      <alignment horizontal="center" vertical="center"/>
      <protection/>
    </xf>
    <xf numFmtId="0" fontId="31" fillId="9" borderId="10" xfId="61" applyFont="1" applyFill="1" applyBorder="1" applyAlignment="1">
      <alignment horizontal="center" vertical="center" wrapText="1"/>
      <protection/>
    </xf>
    <xf numFmtId="0" fontId="30" fillId="0" borderId="10" xfId="61" applyFont="1" applyBorder="1" applyAlignment="1">
      <alignment horizontal="center" vertical="center"/>
      <protection/>
    </xf>
    <xf numFmtId="0" fontId="30" fillId="0" borderId="11" xfId="61" applyFont="1" applyBorder="1" applyAlignment="1">
      <alignment horizontal="center" vertical="center"/>
      <protection/>
    </xf>
    <xf numFmtId="0" fontId="30" fillId="0" borderId="11" xfId="61" applyFont="1" applyBorder="1" applyAlignment="1">
      <alignment vertical="center"/>
      <protection/>
    </xf>
    <xf numFmtId="0" fontId="30" fillId="0" borderId="12" xfId="61" applyFont="1" applyBorder="1" applyAlignment="1">
      <alignment vertical="center"/>
      <protection/>
    </xf>
    <xf numFmtId="1" fontId="32" fillId="0" borderId="10" xfId="61" applyNumberFormat="1" applyFont="1" applyBorder="1" applyAlignment="1">
      <alignment horizontal="center" vertical="center" wrapText="1"/>
      <protection/>
    </xf>
    <xf numFmtId="2" fontId="32" fillId="0" borderId="10" xfId="61" applyNumberFormat="1" applyFont="1" applyBorder="1" applyAlignment="1">
      <alignment horizontal="center" vertical="center" wrapText="1"/>
      <protection/>
    </xf>
    <xf numFmtId="0" fontId="32" fillId="0" borderId="10" xfId="61" applyFont="1" applyBorder="1" applyAlignment="1">
      <alignment horizontal="center" vertical="center" wrapText="1"/>
      <protection/>
    </xf>
    <xf numFmtId="0" fontId="32" fillId="0" borderId="10" xfId="61" applyFont="1" applyBorder="1" applyAlignment="1">
      <alignment horizontal="center" vertical="center" wrapText="1"/>
      <protection/>
    </xf>
    <xf numFmtId="0" fontId="33" fillId="33" borderId="10" xfId="59" applyFont="1" applyFill="1" applyBorder="1" applyAlignment="1">
      <alignment horizontal="center" vertical="center" textRotation="90"/>
      <protection/>
    </xf>
    <xf numFmtId="2" fontId="32" fillId="0" borderId="16" xfId="61" applyNumberFormat="1" applyFont="1" applyBorder="1" applyAlignment="1">
      <alignment horizontal="center" vertical="center" wrapText="1"/>
      <protection/>
    </xf>
    <xf numFmtId="0" fontId="32" fillId="0" borderId="16" xfId="61" applyFont="1" applyBorder="1" applyAlignment="1">
      <alignment horizontal="center" vertical="center" wrapText="1"/>
      <protection/>
    </xf>
    <xf numFmtId="0" fontId="22" fillId="0" borderId="0" xfId="61" applyFont="1" applyAlignment="1">
      <alignment/>
      <protection/>
    </xf>
    <xf numFmtId="0" fontId="5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165" fontId="79" fillId="0" borderId="2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34" fillId="0" borderId="10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4" fillId="0" borderId="16" xfId="0" applyFont="1" applyFill="1" applyBorder="1" applyAlignment="1">
      <alignment horizontal="center"/>
    </xf>
    <xf numFmtId="0" fontId="33" fillId="33" borderId="16" xfId="59" applyFont="1" applyFill="1" applyBorder="1" applyAlignment="1">
      <alignment horizontal="center" vertical="center" textRotation="90"/>
      <protection/>
    </xf>
    <xf numFmtId="165" fontId="80" fillId="0" borderId="17" xfId="0" applyNumberFormat="1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165" fontId="81" fillId="0" borderId="17" xfId="0" applyNumberFormat="1" applyFont="1" applyBorder="1" applyAlignment="1">
      <alignment horizontal="center" vertical="center"/>
    </xf>
    <xf numFmtId="165" fontId="80" fillId="0" borderId="18" xfId="0" applyNumberFormat="1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165" fontId="81" fillId="0" borderId="18" xfId="0" applyNumberFormat="1" applyFont="1" applyBorder="1" applyAlignment="1">
      <alignment horizontal="center" vertical="center"/>
    </xf>
    <xf numFmtId="165" fontId="80" fillId="0" borderId="19" xfId="0" applyNumberFormat="1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165" fontId="81" fillId="0" borderId="19" xfId="0" applyNumberFormat="1" applyFont="1" applyBorder="1" applyAlignment="1">
      <alignment horizontal="center" vertical="center"/>
    </xf>
    <xf numFmtId="2" fontId="82" fillId="0" borderId="17" xfId="0" applyNumberFormat="1" applyFont="1" applyBorder="1" applyAlignment="1">
      <alignment horizontal="center" vertical="center"/>
    </xf>
    <xf numFmtId="2" fontId="82" fillId="0" borderId="18" xfId="0" applyNumberFormat="1" applyFont="1" applyBorder="1" applyAlignment="1">
      <alignment horizontal="center" vertical="center"/>
    </xf>
    <xf numFmtId="2" fontId="82" fillId="0" borderId="19" xfId="0" applyNumberFormat="1" applyFont="1" applyBorder="1" applyAlignment="1">
      <alignment horizontal="center" vertical="center"/>
    </xf>
    <xf numFmtId="165" fontId="79" fillId="0" borderId="22" xfId="0" applyNumberFormat="1" applyFont="1" applyBorder="1" applyAlignment="1">
      <alignment horizontal="center"/>
    </xf>
    <xf numFmtId="165" fontId="77" fillId="0" borderId="22" xfId="0" applyNumberFormat="1" applyFont="1" applyBorder="1" applyAlignment="1">
      <alignment horizontal="center"/>
    </xf>
    <xf numFmtId="0" fontId="77" fillId="0" borderId="23" xfId="0" applyFont="1" applyBorder="1" applyAlignment="1">
      <alignment horizontal="center" vertical="center" wrapText="1"/>
    </xf>
    <xf numFmtId="0" fontId="77" fillId="0" borderId="24" xfId="0" applyFont="1" applyBorder="1" applyAlignment="1">
      <alignment vertical="center" wrapText="1"/>
    </xf>
    <xf numFmtId="0" fontId="79" fillId="0" borderId="25" xfId="0" applyFont="1" applyBorder="1" applyAlignment="1">
      <alignment vertical="center" wrapText="1"/>
    </xf>
    <xf numFmtId="0" fontId="77" fillId="0" borderId="26" xfId="0" applyFont="1" applyBorder="1" applyAlignment="1">
      <alignment horizontal="center" vertical="center" wrapText="1"/>
    </xf>
    <xf numFmtId="0" fontId="77" fillId="0" borderId="27" xfId="0" applyFont="1" applyBorder="1" applyAlignment="1">
      <alignment vertical="center" wrapText="1"/>
    </xf>
    <xf numFmtId="0" fontId="79" fillId="0" borderId="28" xfId="0" applyFont="1" applyBorder="1" applyAlignment="1">
      <alignment vertical="center" wrapText="1"/>
    </xf>
    <xf numFmtId="0" fontId="77" fillId="0" borderId="13" xfId="0" applyFont="1" applyBorder="1" applyAlignment="1">
      <alignment horizontal="center" vertical="center" wrapText="1"/>
    </xf>
    <xf numFmtId="0" fontId="77" fillId="0" borderId="29" xfId="0" applyFont="1" applyBorder="1" applyAlignment="1">
      <alignment vertical="center" wrapText="1"/>
    </xf>
    <xf numFmtId="0" fontId="79" fillId="0" borderId="30" xfId="0" applyFont="1" applyBorder="1" applyAlignment="1">
      <alignment vertical="center" wrapText="1"/>
    </xf>
    <xf numFmtId="0" fontId="83" fillId="0" borderId="18" xfId="64" applyFont="1" applyBorder="1" applyAlignment="1">
      <alignment horizontal="center" vertical="center"/>
      <protection/>
    </xf>
    <xf numFmtId="0" fontId="78" fillId="0" borderId="26" xfId="0" applyFont="1" applyBorder="1" applyAlignment="1">
      <alignment horizontal="center" vertical="center" wrapText="1"/>
    </xf>
    <xf numFmtId="0" fontId="78" fillId="0" borderId="27" xfId="0" applyFont="1" applyBorder="1" applyAlignment="1">
      <alignment vertical="center" wrapText="1"/>
    </xf>
    <xf numFmtId="0" fontId="84" fillId="0" borderId="28" xfId="0" applyFont="1" applyBorder="1" applyAlignment="1">
      <alignment vertical="center" wrapText="1"/>
    </xf>
    <xf numFmtId="0" fontId="78" fillId="0" borderId="18" xfId="58" applyFont="1" applyBorder="1" applyAlignment="1">
      <alignment horizontal="center"/>
      <protection/>
    </xf>
    <xf numFmtId="165" fontId="84" fillId="0" borderId="20" xfId="0" applyNumberFormat="1" applyFont="1" applyBorder="1" applyAlignment="1">
      <alignment horizontal="center"/>
    </xf>
    <xf numFmtId="165" fontId="78" fillId="0" borderId="20" xfId="0" applyNumberFormat="1" applyFont="1" applyBorder="1" applyAlignment="1">
      <alignment horizontal="center"/>
    </xf>
    <xf numFmtId="0" fontId="8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20" fillId="0" borderId="0" xfId="61" applyFont="1" applyAlignment="1">
      <alignment horizontal="center" wrapText="1"/>
      <protection/>
    </xf>
    <xf numFmtId="0" fontId="20" fillId="0" borderId="0" xfId="61" applyFont="1" applyAlignment="1">
      <alignment horizontal="center"/>
      <protection/>
    </xf>
    <xf numFmtId="0" fontId="79" fillId="0" borderId="0" xfId="0" applyFont="1" applyAlignment="1">
      <alignment horizontal="left" vertical="center"/>
    </xf>
    <xf numFmtId="0" fontId="9" fillId="0" borderId="0" xfId="61" applyFont="1" applyAlignment="1">
      <alignment horizontal="left" vertical="center"/>
      <protection/>
    </xf>
    <xf numFmtId="0" fontId="5" fillId="32" borderId="11" xfId="0" applyFont="1" applyFill="1" applyBorder="1" applyAlignment="1">
      <alignment horizontal="center" vertical="center" wrapText="1"/>
    </xf>
    <xf numFmtId="0" fontId="5" fillId="32" borderId="3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8"/>
  <sheetViews>
    <sheetView zoomScalePageLayoutView="0" workbookViewId="0" topLeftCell="C13">
      <selection activeCell="J11" sqref="J11"/>
    </sheetView>
  </sheetViews>
  <sheetFormatPr defaultColWidth="9.00390625" defaultRowHeight="15.75"/>
  <cols>
    <col min="1" max="1" width="3.25390625" style="7" customWidth="1"/>
    <col min="2" max="2" width="10.75390625" style="20" customWidth="1"/>
    <col min="3" max="3" width="15.375" style="7" customWidth="1"/>
    <col min="4" max="4" width="8.75390625" style="21" customWidth="1"/>
    <col min="5" max="5" width="4.00390625" style="35" customWidth="1"/>
    <col min="6" max="6" width="3.75390625" style="30" customWidth="1"/>
    <col min="7" max="7" width="5.125" style="101" customWidth="1"/>
    <col min="8" max="9" width="4.00390625" style="17" customWidth="1"/>
    <col min="10" max="10" width="3.625" style="3" customWidth="1"/>
    <col min="11" max="11" width="4.125" style="23" customWidth="1"/>
    <col min="12" max="12" width="3.625" style="23" customWidth="1"/>
    <col min="13" max="13" width="3.50390625" style="6" customWidth="1"/>
    <col min="14" max="14" width="3.875" style="23" customWidth="1"/>
    <col min="15" max="15" width="3.50390625" style="23" customWidth="1"/>
    <col min="16" max="16" width="3.25390625" style="3" customWidth="1"/>
    <col min="17" max="17" width="5.00390625" style="23" customWidth="1"/>
    <col min="18" max="18" width="3.125" style="23" customWidth="1"/>
    <col min="19" max="19" width="3.125" style="3" customWidth="1"/>
    <col min="20" max="20" width="3.875" style="23" customWidth="1"/>
    <col min="21" max="21" width="3.25390625" style="23" customWidth="1"/>
    <col min="22" max="22" width="4.625" style="3" customWidth="1"/>
    <col min="23" max="23" width="5.125" style="7" customWidth="1"/>
    <col min="24" max="24" width="3.75390625" style="7" customWidth="1"/>
    <col min="25" max="25" width="4.625" style="3" customWidth="1"/>
    <col min="26" max="26" width="3.75390625" style="7" customWidth="1"/>
    <col min="27" max="27" width="3.875" style="7" customWidth="1"/>
    <col min="28" max="28" width="3.625" style="3" customWidth="1"/>
    <col min="29" max="29" width="3.50390625" style="7" customWidth="1"/>
    <col min="30" max="30" width="3.125" style="7" customWidth="1"/>
    <col min="31" max="31" width="3.25390625" style="3" customWidth="1"/>
    <col min="32" max="33" width="3.875" style="7" customWidth="1"/>
    <col min="34" max="34" width="5.125" style="3" customWidth="1"/>
    <col min="35" max="35" width="4.00390625" style="7" customWidth="1"/>
    <col min="36" max="36" width="3.875" style="7" customWidth="1"/>
    <col min="37" max="37" width="4.00390625" style="7" customWidth="1"/>
    <col min="38" max="16384" width="9.00390625" style="7" customWidth="1"/>
  </cols>
  <sheetData>
    <row r="1" spans="1:34" s="1" customFormat="1" ht="18" customHeight="1">
      <c r="A1" s="5" t="s">
        <v>7</v>
      </c>
      <c r="B1" s="45"/>
      <c r="C1" s="46"/>
      <c r="D1" s="141" t="s">
        <v>1</v>
      </c>
      <c r="E1" s="141"/>
      <c r="F1" s="141"/>
      <c r="G1" s="141"/>
      <c r="H1" s="141"/>
      <c r="I1" s="141"/>
      <c r="J1" s="141"/>
      <c r="K1" s="45"/>
      <c r="L1" s="45"/>
      <c r="M1" s="5"/>
      <c r="P1" s="46"/>
      <c r="S1" s="46"/>
      <c r="V1" s="46"/>
      <c r="Y1" s="46"/>
      <c r="AB1" s="46"/>
      <c r="AE1" s="46"/>
      <c r="AH1" s="46"/>
    </row>
    <row r="2" spans="1:34" s="1" customFormat="1" ht="15.75">
      <c r="A2" s="145" t="s">
        <v>6</v>
      </c>
      <c r="B2" s="145"/>
      <c r="C2" s="145"/>
      <c r="D2" s="4"/>
      <c r="E2" s="31"/>
      <c r="F2" s="27"/>
      <c r="G2" s="101"/>
      <c r="H2" s="15"/>
      <c r="I2" s="15"/>
      <c r="J2" s="3"/>
      <c r="K2" s="13"/>
      <c r="L2" s="13"/>
      <c r="M2" s="6"/>
      <c r="N2" s="13"/>
      <c r="O2" s="13"/>
      <c r="P2" s="3"/>
      <c r="Q2" s="13"/>
      <c r="R2" s="13"/>
      <c r="S2" s="3"/>
      <c r="T2" s="13"/>
      <c r="U2" s="13"/>
      <c r="V2" s="3"/>
      <c r="Y2" s="46"/>
      <c r="AB2" s="46"/>
      <c r="AE2" s="46"/>
      <c r="AH2" s="46"/>
    </row>
    <row r="3" spans="1:34" s="1" customFormat="1" ht="15.75">
      <c r="A3" s="4"/>
      <c r="B3" s="19"/>
      <c r="C3" s="10" t="s">
        <v>11</v>
      </c>
      <c r="D3" s="14" t="s">
        <v>12</v>
      </c>
      <c r="E3" s="32"/>
      <c r="F3" s="18"/>
      <c r="G3" s="18"/>
      <c r="H3" s="12" t="s">
        <v>40</v>
      </c>
      <c r="I3" s="10"/>
      <c r="J3" s="10"/>
      <c r="M3" s="6"/>
      <c r="P3" s="3"/>
      <c r="S3" s="3"/>
      <c r="V3" s="3"/>
      <c r="Y3" s="46"/>
      <c r="AB3" s="46"/>
      <c r="AE3" s="46"/>
      <c r="AH3" s="46"/>
    </row>
    <row r="4" spans="1:34" s="1" customFormat="1" ht="15.75">
      <c r="A4" s="2"/>
      <c r="B4" s="19"/>
      <c r="C4" s="10" t="s">
        <v>62</v>
      </c>
      <c r="D4" s="24"/>
      <c r="E4" s="33"/>
      <c r="F4" s="28"/>
      <c r="G4" s="102"/>
      <c r="H4" s="16"/>
      <c r="I4" s="16"/>
      <c r="J4" s="105"/>
      <c r="K4" s="22"/>
      <c r="L4" s="22"/>
      <c r="N4" s="22"/>
      <c r="O4" s="22"/>
      <c r="P4" s="46"/>
      <c r="Q4" s="22"/>
      <c r="R4" s="22"/>
      <c r="S4" s="46"/>
      <c r="T4" s="22"/>
      <c r="U4" s="22"/>
      <c r="V4" s="46"/>
      <c r="Y4" s="46"/>
      <c r="AB4" s="46"/>
      <c r="AE4" s="46"/>
      <c r="AH4" s="46"/>
    </row>
    <row r="5" spans="2:34" s="1" customFormat="1" ht="15.75">
      <c r="B5" s="26"/>
      <c r="C5" s="25" t="s">
        <v>5</v>
      </c>
      <c r="D5" s="25"/>
      <c r="E5" s="33"/>
      <c r="F5" s="28"/>
      <c r="G5" s="102"/>
      <c r="H5" s="16"/>
      <c r="I5" s="16"/>
      <c r="J5" s="105"/>
      <c r="K5" s="22"/>
      <c r="L5" s="22"/>
      <c r="N5" s="22"/>
      <c r="O5" s="22"/>
      <c r="P5" s="46"/>
      <c r="Q5" s="22"/>
      <c r="R5" s="22"/>
      <c r="S5" s="46"/>
      <c r="T5" s="22"/>
      <c r="U5" s="22"/>
      <c r="V5" s="46"/>
      <c r="Y5" s="46"/>
      <c r="AB5" s="46"/>
      <c r="AE5" s="46"/>
      <c r="AH5" s="46"/>
    </row>
    <row r="6" spans="2:34" s="1" customFormat="1" ht="20.25" customHeight="1">
      <c r="B6" s="19"/>
      <c r="C6" s="10" t="s">
        <v>15</v>
      </c>
      <c r="D6" s="14"/>
      <c r="E6" s="47" t="s">
        <v>41</v>
      </c>
      <c r="F6" s="47"/>
      <c r="G6" s="18"/>
      <c r="H6" s="15"/>
      <c r="I6" s="15"/>
      <c r="J6" s="105"/>
      <c r="K6" s="11"/>
      <c r="L6" s="11"/>
      <c r="M6" s="6"/>
      <c r="N6" s="11"/>
      <c r="O6" s="11"/>
      <c r="P6" s="3"/>
      <c r="Q6" s="11"/>
      <c r="R6" s="11"/>
      <c r="S6" s="3"/>
      <c r="T6" s="11"/>
      <c r="U6" s="11"/>
      <c r="V6" s="3"/>
      <c r="Y6" s="46"/>
      <c r="AB6" s="46"/>
      <c r="AE6" s="46"/>
      <c r="AH6" s="46"/>
    </row>
    <row r="7" spans="2:34" s="1" customFormat="1" ht="10.5" customHeight="1">
      <c r="B7" s="19"/>
      <c r="C7" s="3"/>
      <c r="D7" s="9"/>
      <c r="E7" s="34"/>
      <c r="F7" s="29"/>
      <c r="G7" s="101"/>
      <c r="H7" s="15"/>
      <c r="I7" s="15"/>
      <c r="J7" s="46"/>
      <c r="K7" s="11"/>
      <c r="L7" s="11"/>
      <c r="M7" s="6"/>
      <c r="N7" s="11"/>
      <c r="O7" s="11"/>
      <c r="P7" s="3"/>
      <c r="Q7" s="11"/>
      <c r="R7" s="11"/>
      <c r="S7" s="3"/>
      <c r="T7" s="11"/>
      <c r="U7" s="11"/>
      <c r="V7" s="3"/>
      <c r="Y7" s="46"/>
      <c r="AB7" s="46"/>
      <c r="AE7" s="46"/>
      <c r="AH7" s="46"/>
    </row>
    <row r="8" spans="1:34" ht="63.75" customHeight="1">
      <c r="A8" s="36" t="s">
        <v>0</v>
      </c>
      <c r="B8" s="37" t="s">
        <v>4</v>
      </c>
      <c r="C8" s="36" t="s">
        <v>2</v>
      </c>
      <c r="D8" s="38" t="s">
        <v>3</v>
      </c>
      <c r="E8" s="146" t="s">
        <v>59</v>
      </c>
      <c r="F8" s="147"/>
      <c r="G8" s="148"/>
      <c r="H8" s="146" t="s">
        <v>60</v>
      </c>
      <c r="I8" s="147"/>
      <c r="J8" s="148"/>
      <c r="K8" s="147" t="s">
        <v>14</v>
      </c>
      <c r="L8" s="147"/>
      <c r="M8" s="148"/>
      <c r="N8" s="147" t="s">
        <v>16</v>
      </c>
      <c r="O8" s="147"/>
      <c r="P8" s="148"/>
      <c r="Q8" s="147" t="s">
        <v>13</v>
      </c>
      <c r="R8" s="147"/>
      <c r="S8" s="148"/>
      <c r="T8" s="147" t="s">
        <v>17</v>
      </c>
      <c r="U8" s="147"/>
      <c r="V8" s="148"/>
      <c r="W8" s="147" t="s">
        <v>18</v>
      </c>
      <c r="X8" s="147"/>
      <c r="Y8" s="148"/>
      <c r="Z8" s="147" t="s">
        <v>22</v>
      </c>
      <c r="AA8" s="147"/>
      <c r="AB8" s="148"/>
      <c r="AC8" s="147" t="s">
        <v>19</v>
      </c>
      <c r="AD8" s="147"/>
      <c r="AE8" s="148"/>
      <c r="AF8" s="147" t="s">
        <v>20</v>
      </c>
      <c r="AG8" s="147"/>
      <c r="AH8" s="148"/>
    </row>
    <row r="9" spans="1:34" s="8" customFormat="1" ht="15.75">
      <c r="A9" s="36"/>
      <c r="B9" s="37"/>
      <c r="C9" s="39"/>
      <c r="D9" s="40" t="s">
        <v>21</v>
      </c>
      <c r="E9" s="143">
        <v>2</v>
      </c>
      <c r="F9" s="143"/>
      <c r="G9" s="143"/>
      <c r="H9" s="142">
        <v>2</v>
      </c>
      <c r="I9" s="143"/>
      <c r="J9" s="143"/>
      <c r="K9" s="142">
        <v>2</v>
      </c>
      <c r="L9" s="143"/>
      <c r="M9" s="144"/>
      <c r="N9" s="142">
        <v>2</v>
      </c>
      <c r="O9" s="143"/>
      <c r="P9" s="144"/>
      <c r="Q9" s="142">
        <v>2</v>
      </c>
      <c r="R9" s="143"/>
      <c r="S9" s="144"/>
      <c r="T9" s="142">
        <v>2</v>
      </c>
      <c r="U9" s="143"/>
      <c r="V9" s="144"/>
      <c r="W9" s="142">
        <v>2</v>
      </c>
      <c r="X9" s="143"/>
      <c r="Y9" s="144"/>
      <c r="Z9" s="142">
        <v>2</v>
      </c>
      <c r="AA9" s="143"/>
      <c r="AB9" s="144"/>
      <c r="AC9" s="142">
        <v>2</v>
      </c>
      <c r="AD9" s="143"/>
      <c r="AE9" s="144"/>
      <c r="AF9" s="142">
        <v>2</v>
      </c>
      <c r="AG9" s="143"/>
      <c r="AH9" s="144"/>
    </row>
    <row r="10" spans="1:34" s="8" customFormat="1" ht="16.5" thickBot="1">
      <c r="A10" s="36"/>
      <c r="B10" s="41"/>
      <c r="C10" s="39"/>
      <c r="D10" s="42"/>
      <c r="E10" s="63" t="s">
        <v>8</v>
      </c>
      <c r="F10" s="43" t="s">
        <v>9</v>
      </c>
      <c r="G10" s="103" t="s">
        <v>10</v>
      </c>
      <c r="H10" s="44" t="s">
        <v>8</v>
      </c>
      <c r="I10" s="43" t="s">
        <v>9</v>
      </c>
      <c r="J10" s="106" t="s">
        <v>10</v>
      </c>
      <c r="K10" s="44" t="s">
        <v>8</v>
      </c>
      <c r="L10" s="44" t="s">
        <v>9</v>
      </c>
      <c r="M10" s="62" t="s">
        <v>10</v>
      </c>
      <c r="N10" s="44" t="s">
        <v>8</v>
      </c>
      <c r="O10" s="44" t="s">
        <v>9</v>
      </c>
      <c r="P10" s="106" t="s">
        <v>10</v>
      </c>
      <c r="Q10" s="44" t="s">
        <v>8</v>
      </c>
      <c r="R10" s="44" t="s">
        <v>9</v>
      </c>
      <c r="S10" s="106" t="s">
        <v>10</v>
      </c>
      <c r="T10" s="44" t="s">
        <v>8</v>
      </c>
      <c r="U10" s="44" t="s">
        <v>9</v>
      </c>
      <c r="V10" s="106" t="s">
        <v>10</v>
      </c>
      <c r="W10" s="44" t="s">
        <v>8</v>
      </c>
      <c r="X10" s="44" t="s">
        <v>9</v>
      </c>
      <c r="Y10" s="106" t="s">
        <v>10</v>
      </c>
      <c r="Z10" s="44" t="s">
        <v>8</v>
      </c>
      <c r="AA10" s="44" t="s">
        <v>9</v>
      </c>
      <c r="AB10" s="106" t="s">
        <v>10</v>
      </c>
      <c r="AC10" s="44" t="s">
        <v>8</v>
      </c>
      <c r="AD10" s="44" t="s">
        <v>9</v>
      </c>
      <c r="AE10" s="108" t="s">
        <v>10</v>
      </c>
      <c r="AF10" s="44" t="s">
        <v>8</v>
      </c>
      <c r="AG10" s="44" t="s">
        <v>9</v>
      </c>
      <c r="AH10" s="106" t="s">
        <v>10</v>
      </c>
    </row>
    <row r="11" spans="1:34" s="8" customFormat="1" ht="16.5" customHeight="1">
      <c r="A11" s="48">
        <v>1</v>
      </c>
      <c r="B11" s="124">
        <v>1755015101</v>
      </c>
      <c r="C11" s="125" t="s">
        <v>63</v>
      </c>
      <c r="D11" s="126" t="s">
        <v>23</v>
      </c>
      <c r="E11" s="51">
        <v>9</v>
      </c>
      <c r="F11" s="52">
        <v>8</v>
      </c>
      <c r="G11" s="104">
        <f>E11*0.3+F11*0.7</f>
        <v>8.299999999999999</v>
      </c>
      <c r="H11" s="52">
        <v>9.5</v>
      </c>
      <c r="I11" s="52">
        <v>9</v>
      </c>
      <c r="J11" s="104">
        <f>H11*0.3+I11*0.7</f>
        <v>9.15</v>
      </c>
      <c r="K11" s="52">
        <v>7</v>
      </c>
      <c r="L11" s="52">
        <v>8</v>
      </c>
      <c r="M11" s="61">
        <f>K11*0.3+L11*0.7</f>
        <v>7.699999999999999</v>
      </c>
      <c r="N11" s="52">
        <v>8</v>
      </c>
      <c r="O11" s="52">
        <v>7</v>
      </c>
      <c r="P11" s="104">
        <f>N11*0.3+O11*0.7</f>
        <v>7.299999999999999</v>
      </c>
      <c r="Q11" s="52">
        <v>7.5</v>
      </c>
      <c r="R11" s="52">
        <v>7</v>
      </c>
      <c r="S11" s="104">
        <f aca="true" t="shared" si="0" ref="S11:S52">Q11*0.3+R11*0.7</f>
        <v>7.1499999999999995</v>
      </c>
      <c r="T11" s="52">
        <v>7</v>
      </c>
      <c r="U11" s="52">
        <v>5</v>
      </c>
      <c r="V11" s="104">
        <f>T11*0.3+U11*0.7</f>
        <v>5.6</v>
      </c>
      <c r="W11" s="52">
        <v>8.5</v>
      </c>
      <c r="X11" s="52">
        <v>6</v>
      </c>
      <c r="Y11" s="104">
        <f>W11*0.3+X11*0.7</f>
        <v>6.749999999999999</v>
      </c>
      <c r="Z11" s="53">
        <v>8.5</v>
      </c>
      <c r="AA11" s="53">
        <v>8</v>
      </c>
      <c r="AB11" s="104">
        <f>Z11*0.3+AA11*0.7</f>
        <v>8.149999999999999</v>
      </c>
      <c r="AC11" s="52">
        <v>9</v>
      </c>
      <c r="AD11" s="52">
        <v>8</v>
      </c>
      <c r="AE11" s="104">
        <f>AC11*0.3+AD11*0.7</f>
        <v>8.299999999999999</v>
      </c>
      <c r="AF11" s="52">
        <v>10</v>
      </c>
      <c r="AG11" s="52">
        <v>6</v>
      </c>
      <c r="AH11" s="104">
        <f>AF11*0.3+AG11*0.7</f>
        <v>7.199999999999999</v>
      </c>
    </row>
    <row r="12" spans="1:34" s="8" customFormat="1" ht="16.5" customHeight="1">
      <c r="A12" s="49">
        <v>2</v>
      </c>
      <c r="B12" s="127">
        <v>1755015102</v>
      </c>
      <c r="C12" s="128" t="s">
        <v>64</v>
      </c>
      <c r="D12" s="129" t="s">
        <v>65</v>
      </c>
      <c r="E12" s="54">
        <v>8</v>
      </c>
      <c r="F12" s="55">
        <v>9</v>
      </c>
      <c r="G12" s="104">
        <f aca="true" t="shared" si="1" ref="G12:G52">E12*0.3+F12*0.7</f>
        <v>8.7</v>
      </c>
      <c r="H12" s="55">
        <v>8</v>
      </c>
      <c r="I12" s="55">
        <v>8</v>
      </c>
      <c r="J12" s="104">
        <f aca="true" t="shared" si="2" ref="J12:J52">H12*0.3+I12*0.7</f>
        <v>8</v>
      </c>
      <c r="K12" s="55">
        <v>7</v>
      </c>
      <c r="L12" s="55">
        <v>7</v>
      </c>
      <c r="M12" s="61">
        <f aca="true" t="shared" si="3" ref="M12:M52">K12*0.3+L12*0.7</f>
        <v>7</v>
      </c>
      <c r="N12" s="55">
        <v>7</v>
      </c>
      <c r="O12" s="55">
        <v>7</v>
      </c>
      <c r="P12" s="104">
        <f aca="true" t="shared" si="4" ref="P12:P52">N12*0.3+O12*0.7</f>
        <v>7</v>
      </c>
      <c r="Q12" s="55">
        <v>7.5</v>
      </c>
      <c r="R12" s="55">
        <v>7</v>
      </c>
      <c r="S12" s="104">
        <f t="shared" si="0"/>
        <v>7.1499999999999995</v>
      </c>
      <c r="T12" s="55">
        <v>7</v>
      </c>
      <c r="U12" s="55">
        <v>5</v>
      </c>
      <c r="V12" s="104">
        <f aca="true" t="shared" si="5" ref="V12:V52">T12*0.3+U12*0.7</f>
        <v>5.6</v>
      </c>
      <c r="W12" s="55">
        <v>8</v>
      </c>
      <c r="X12" s="55">
        <v>7.5</v>
      </c>
      <c r="Y12" s="104">
        <f aca="true" t="shared" si="6" ref="Y12:Y52">W12*0.3+X12*0.7</f>
        <v>7.65</v>
      </c>
      <c r="Z12" s="56">
        <v>9</v>
      </c>
      <c r="AA12" s="56">
        <v>7</v>
      </c>
      <c r="AB12" s="104">
        <f aca="true" t="shared" si="7" ref="AB12:AB52">Z12*0.3+AA12*0.7</f>
        <v>7.6</v>
      </c>
      <c r="AC12" s="55">
        <v>7</v>
      </c>
      <c r="AD12" s="55">
        <v>8</v>
      </c>
      <c r="AE12" s="104">
        <f aca="true" t="shared" si="8" ref="AE12:AE52">AC12*0.3+AD12*0.7</f>
        <v>7.699999999999999</v>
      </c>
      <c r="AF12" s="55">
        <v>8</v>
      </c>
      <c r="AG12" s="55">
        <v>8</v>
      </c>
      <c r="AH12" s="104">
        <f aca="true" t="shared" si="9" ref="AH12:AH52">AF12*0.3+AG12*0.7</f>
        <v>8</v>
      </c>
    </row>
    <row r="13" spans="1:34" s="8" customFormat="1" ht="16.5" customHeight="1">
      <c r="A13" s="49">
        <v>3</v>
      </c>
      <c r="B13" s="127">
        <v>1755015103</v>
      </c>
      <c r="C13" s="128" t="s">
        <v>27</v>
      </c>
      <c r="D13" s="129" t="s">
        <v>66</v>
      </c>
      <c r="E13" s="54">
        <v>9</v>
      </c>
      <c r="F13" s="55">
        <v>8</v>
      </c>
      <c r="G13" s="104">
        <f t="shared" si="1"/>
        <v>8.299999999999999</v>
      </c>
      <c r="H13" s="55">
        <v>9</v>
      </c>
      <c r="I13" s="55">
        <v>8</v>
      </c>
      <c r="J13" s="104">
        <f t="shared" si="2"/>
        <v>8.299999999999999</v>
      </c>
      <c r="K13" s="55">
        <v>7</v>
      </c>
      <c r="L13" s="55">
        <v>6</v>
      </c>
      <c r="M13" s="61">
        <f t="shared" si="3"/>
        <v>6.299999999999999</v>
      </c>
      <c r="N13" s="55">
        <v>8</v>
      </c>
      <c r="O13" s="55">
        <v>6</v>
      </c>
      <c r="P13" s="104">
        <f t="shared" si="4"/>
        <v>6.6</v>
      </c>
      <c r="Q13" s="55">
        <v>8.5</v>
      </c>
      <c r="R13" s="55">
        <v>7</v>
      </c>
      <c r="S13" s="104">
        <f t="shared" si="0"/>
        <v>7.449999999999999</v>
      </c>
      <c r="T13" s="55">
        <v>8</v>
      </c>
      <c r="U13" s="55">
        <v>5</v>
      </c>
      <c r="V13" s="104">
        <f t="shared" si="5"/>
        <v>5.9</v>
      </c>
      <c r="W13" s="55">
        <v>8</v>
      </c>
      <c r="X13" s="55">
        <v>6</v>
      </c>
      <c r="Y13" s="104">
        <f t="shared" si="6"/>
        <v>6.6</v>
      </c>
      <c r="Z13" s="56">
        <v>9</v>
      </c>
      <c r="AA13" s="56">
        <v>8</v>
      </c>
      <c r="AB13" s="104">
        <f t="shared" si="7"/>
        <v>8.299999999999999</v>
      </c>
      <c r="AC13" s="55">
        <v>8</v>
      </c>
      <c r="AD13" s="55">
        <v>7</v>
      </c>
      <c r="AE13" s="104">
        <f t="shared" si="8"/>
        <v>7.299999999999999</v>
      </c>
      <c r="AF13" s="55">
        <v>9</v>
      </c>
      <c r="AG13" s="55">
        <v>7</v>
      </c>
      <c r="AH13" s="104">
        <f t="shared" si="9"/>
        <v>7.6</v>
      </c>
    </row>
    <row r="14" spans="1:34" s="8" customFormat="1" ht="16.5" customHeight="1">
      <c r="A14" s="49">
        <v>4</v>
      </c>
      <c r="B14" s="127">
        <v>1755015104</v>
      </c>
      <c r="C14" s="128" t="s">
        <v>67</v>
      </c>
      <c r="D14" s="129" t="s">
        <v>34</v>
      </c>
      <c r="E14" s="54">
        <v>7.5</v>
      </c>
      <c r="F14" s="55">
        <v>9</v>
      </c>
      <c r="G14" s="104">
        <f t="shared" si="1"/>
        <v>8.55</v>
      </c>
      <c r="H14" s="55">
        <v>9</v>
      </c>
      <c r="I14" s="55">
        <v>9</v>
      </c>
      <c r="J14" s="104">
        <f t="shared" si="2"/>
        <v>9</v>
      </c>
      <c r="K14" s="55">
        <v>7</v>
      </c>
      <c r="L14" s="55">
        <v>8</v>
      </c>
      <c r="M14" s="61">
        <f t="shared" si="3"/>
        <v>7.699999999999999</v>
      </c>
      <c r="N14" s="55">
        <v>7.5</v>
      </c>
      <c r="O14" s="55">
        <v>7</v>
      </c>
      <c r="P14" s="104">
        <f t="shared" si="4"/>
        <v>7.1499999999999995</v>
      </c>
      <c r="Q14" s="55">
        <v>7</v>
      </c>
      <c r="R14" s="55">
        <v>7</v>
      </c>
      <c r="S14" s="104">
        <f t="shared" si="0"/>
        <v>7</v>
      </c>
      <c r="T14" s="55">
        <v>7</v>
      </c>
      <c r="U14" s="55">
        <v>5</v>
      </c>
      <c r="V14" s="104">
        <f t="shared" si="5"/>
        <v>5.6</v>
      </c>
      <c r="W14" s="55">
        <v>8</v>
      </c>
      <c r="X14" s="55">
        <v>7</v>
      </c>
      <c r="Y14" s="104">
        <f t="shared" si="6"/>
        <v>7.299999999999999</v>
      </c>
      <c r="Z14" s="56">
        <v>8.8</v>
      </c>
      <c r="AA14" s="56">
        <v>8</v>
      </c>
      <c r="AB14" s="104">
        <f t="shared" si="7"/>
        <v>8.24</v>
      </c>
      <c r="AC14" s="55">
        <v>8</v>
      </c>
      <c r="AD14" s="55">
        <v>8</v>
      </c>
      <c r="AE14" s="104">
        <f t="shared" si="8"/>
        <v>8</v>
      </c>
      <c r="AF14" s="55">
        <v>9</v>
      </c>
      <c r="AG14" s="55">
        <v>7</v>
      </c>
      <c r="AH14" s="104">
        <f t="shared" si="9"/>
        <v>7.6</v>
      </c>
    </row>
    <row r="15" spans="1:34" s="8" customFormat="1" ht="16.5" customHeight="1">
      <c r="A15" s="49">
        <v>5</v>
      </c>
      <c r="B15" s="127">
        <v>1755015105</v>
      </c>
      <c r="C15" s="128" t="s">
        <v>68</v>
      </c>
      <c r="D15" s="129" t="s">
        <v>24</v>
      </c>
      <c r="E15" s="54">
        <v>8</v>
      </c>
      <c r="F15" s="55">
        <v>9</v>
      </c>
      <c r="G15" s="104">
        <f t="shared" si="1"/>
        <v>8.7</v>
      </c>
      <c r="H15" s="55">
        <v>9.5</v>
      </c>
      <c r="I15" s="55">
        <v>9</v>
      </c>
      <c r="J15" s="104">
        <f t="shared" si="2"/>
        <v>9.15</v>
      </c>
      <c r="K15" s="55">
        <v>7</v>
      </c>
      <c r="L15" s="55">
        <v>7</v>
      </c>
      <c r="M15" s="61">
        <f t="shared" si="3"/>
        <v>7</v>
      </c>
      <c r="N15" s="55">
        <v>7</v>
      </c>
      <c r="O15" s="55">
        <v>7</v>
      </c>
      <c r="P15" s="104">
        <f t="shared" si="4"/>
        <v>7</v>
      </c>
      <c r="Q15" s="55">
        <v>8</v>
      </c>
      <c r="R15" s="55">
        <v>7</v>
      </c>
      <c r="S15" s="104">
        <f t="shared" si="0"/>
        <v>7.299999999999999</v>
      </c>
      <c r="T15" s="55">
        <v>8</v>
      </c>
      <c r="U15" s="55">
        <v>5</v>
      </c>
      <c r="V15" s="104">
        <f t="shared" si="5"/>
        <v>5.9</v>
      </c>
      <c r="W15" s="55">
        <v>8</v>
      </c>
      <c r="X15" s="55">
        <v>7</v>
      </c>
      <c r="Y15" s="104">
        <f t="shared" si="6"/>
        <v>7.299999999999999</v>
      </c>
      <c r="Z15" s="56">
        <v>8.5</v>
      </c>
      <c r="AA15" s="56">
        <v>8</v>
      </c>
      <c r="AB15" s="104">
        <f t="shared" si="7"/>
        <v>8.149999999999999</v>
      </c>
      <c r="AC15" s="55">
        <v>8</v>
      </c>
      <c r="AD15" s="55">
        <v>9</v>
      </c>
      <c r="AE15" s="104">
        <f t="shared" si="8"/>
        <v>8.7</v>
      </c>
      <c r="AF15" s="55">
        <v>9</v>
      </c>
      <c r="AG15" s="55">
        <v>7</v>
      </c>
      <c r="AH15" s="104">
        <f t="shared" si="9"/>
        <v>7.6</v>
      </c>
    </row>
    <row r="16" spans="1:34" s="140" customFormat="1" ht="16.5" customHeight="1">
      <c r="A16" s="133">
        <v>6</v>
      </c>
      <c r="B16" s="134">
        <v>1755015106</v>
      </c>
      <c r="C16" s="135" t="s">
        <v>69</v>
      </c>
      <c r="D16" s="136" t="s">
        <v>24</v>
      </c>
      <c r="E16" s="137">
        <v>3</v>
      </c>
      <c r="F16" s="60">
        <v>0</v>
      </c>
      <c r="G16" s="138">
        <f t="shared" si="1"/>
        <v>0.8999999999999999</v>
      </c>
      <c r="H16" s="60">
        <v>0</v>
      </c>
      <c r="I16" s="60">
        <v>0</v>
      </c>
      <c r="J16" s="138">
        <f t="shared" si="2"/>
        <v>0</v>
      </c>
      <c r="K16" s="60">
        <v>7</v>
      </c>
      <c r="L16" s="60">
        <v>0</v>
      </c>
      <c r="M16" s="139">
        <f t="shared" si="3"/>
        <v>2.1</v>
      </c>
      <c r="N16" s="60">
        <v>0</v>
      </c>
      <c r="O16" s="60">
        <v>0</v>
      </c>
      <c r="P16" s="138">
        <f t="shared" si="4"/>
        <v>0</v>
      </c>
      <c r="Q16" s="60">
        <v>8</v>
      </c>
      <c r="R16" s="60">
        <v>0</v>
      </c>
      <c r="S16" s="138">
        <f t="shared" si="0"/>
        <v>2.4</v>
      </c>
      <c r="T16" s="60">
        <v>8</v>
      </c>
      <c r="U16" s="60">
        <v>0</v>
      </c>
      <c r="V16" s="138">
        <f t="shared" si="5"/>
        <v>2.4</v>
      </c>
      <c r="W16" s="60">
        <v>8.5</v>
      </c>
      <c r="X16" s="60">
        <v>0</v>
      </c>
      <c r="Y16" s="138">
        <f t="shared" si="6"/>
        <v>2.55</v>
      </c>
      <c r="Z16" s="60">
        <v>8.3</v>
      </c>
      <c r="AA16" s="60">
        <v>0</v>
      </c>
      <c r="AB16" s="138">
        <f t="shared" si="7"/>
        <v>2.49</v>
      </c>
      <c r="AC16" s="60">
        <v>0</v>
      </c>
      <c r="AD16" s="60">
        <v>0</v>
      </c>
      <c r="AE16" s="138">
        <f t="shared" si="8"/>
        <v>0</v>
      </c>
      <c r="AF16" s="60">
        <v>0</v>
      </c>
      <c r="AG16" s="60">
        <v>0</v>
      </c>
      <c r="AH16" s="138">
        <f t="shared" si="9"/>
        <v>0</v>
      </c>
    </row>
    <row r="17" spans="1:34" s="140" customFormat="1" ht="16.5" customHeight="1">
      <c r="A17" s="133">
        <v>7</v>
      </c>
      <c r="B17" s="134">
        <v>1755015107</v>
      </c>
      <c r="C17" s="135" t="s">
        <v>70</v>
      </c>
      <c r="D17" s="136" t="s">
        <v>71</v>
      </c>
      <c r="E17" s="137">
        <v>3</v>
      </c>
      <c r="F17" s="60">
        <v>0</v>
      </c>
      <c r="G17" s="138">
        <f t="shared" si="1"/>
        <v>0.8999999999999999</v>
      </c>
      <c r="H17" s="60">
        <v>0</v>
      </c>
      <c r="I17" s="60">
        <v>0</v>
      </c>
      <c r="J17" s="138">
        <f t="shared" si="2"/>
        <v>0</v>
      </c>
      <c r="K17" s="60">
        <v>7</v>
      </c>
      <c r="L17" s="60">
        <v>0</v>
      </c>
      <c r="M17" s="139">
        <f t="shared" si="3"/>
        <v>2.1</v>
      </c>
      <c r="N17" s="60">
        <v>0</v>
      </c>
      <c r="O17" s="60">
        <v>0</v>
      </c>
      <c r="P17" s="138">
        <f t="shared" si="4"/>
        <v>0</v>
      </c>
      <c r="Q17" s="60">
        <v>7</v>
      </c>
      <c r="R17" s="60">
        <v>0</v>
      </c>
      <c r="S17" s="138">
        <f t="shared" si="0"/>
        <v>2.1</v>
      </c>
      <c r="T17" s="60">
        <v>7</v>
      </c>
      <c r="U17" s="60">
        <v>0</v>
      </c>
      <c r="V17" s="138">
        <f t="shared" si="5"/>
        <v>2.1</v>
      </c>
      <c r="W17" s="60">
        <v>8</v>
      </c>
      <c r="X17" s="60">
        <v>0</v>
      </c>
      <c r="Y17" s="138">
        <f t="shared" si="6"/>
        <v>2.4</v>
      </c>
      <c r="Z17" s="60">
        <v>8.5</v>
      </c>
      <c r="AA17" s="60">
        <v>0</v>
      </c>
      <c r="AB17" s="138">
        <f t="shared" si="7"/>
        <v>2.55</v>
      </c>
      <c r="AC17" s="60">
        <v>7</v>
      </c>
      <c r="AD17" s="60">
        <v>0</v>
      </c>
      <c r="AE17" s="138">
        <f t="shared" si="8"/>
        <v>2.1</v>
      </c>
      <c r="AF17" s="60">
        <v>8</v>
      </c>
      <c r="AG17" s="60">
        <v>0</v>
      </c>
      <c r="AH17" s="138">
        <f t="shared" si="9"/>
        <v>2.4</v>
      </c>
    </row>
    <row r="18" spans="1:34" s="8" customFormat="1" ht="16.5" customHeight="1">
      <c r="A18" s="49">
        <v>8</v>
      </c>
      <c r="B18" s="127">
        <v>1755015108</v>
      </c>
      <c r="C18" s="128" t="s">
        <v>64</v>
      </c>
      <c r="D18" s="129" t="s">
        <v>72</v>
      </c>
      <c r="E18" s="54">
        <v>8</v>
      </c>
      <c r="F18" s="55">
        <v>7</v>
      </c>
      <c r="G18" s="104">
        <f t="shared" si="1"/>
        <v>7.299999999999999</v>
      </c>
      <c r="H18" s="55">
        <v>9.5</v>
      </c>
      <c r="I18" s="55">
        <v>9</v>
      </c>
      <c r="J18" s="104">
        <f t="shared" si="2"/>
        <v>9.15</v>
      </c>
      <c r="K18" s="55">
        <v>7</v>
      </c>
      <c r="L18" s="55">
        <v>5</v>
      </c>
      <c r="M18" s="61">
        <f t="shared" si="3"/>
        <v>5.6</v>
      </c>
      <c r="N18" s="55">
        <v>8</v>
      </c>
      <c r="O18" s="55">
        <v>7</v>
      </c>
      <c r="P18" s="104">
        <f t="shared" si="4"/>
        <v>7.299999999999999</v>
      </c>
      <c r="Q18" s="55">
        <v>8</v>
      </c>
      <c r="R18" s="55">
        <v>6</v>
      </c>
      <c r="S18" s="104">
        <f t="shared" si="0"/>
        <v>6.6</v>
      </c>
      <c r="T18" s="55">
        <v>8</v>
      </c>
      <c r="U18" s="55">
        <v>4</v>
      </c>
      <c r="V18" s="104">
        <f t="shared" si="5"/>
        <v>5.199999999999999</v>
      </c>
      <c r="W18" s="55">
        <v>8</v>
      </c>
      <c r="X18" s="55">
        <v>6</v>
      </c>
      <c r="Y18" s="104">
        <f t="shared" si="6"/>
        <v>6.6</v>
      </c>
      <c r="Z18" s="56">
        <v>8.5</v>
      </c>
      <c r="AA18" s="56">
        <v>8</v>
      </c>
      <c r="AB18" s="104">
        <f t="shared" si="7"/>
        <v>8.149999999999999</v>
      </c>
      <c r="AC18" s="55">
        <v>8</v>
      </c>
      <c r="AD18" s="55">
        <v>7</v>
      </c>
      <c r="AE18" s="104">
        <f t="shared" si="8"/>
        <v>7.299999999999999</v>
      </c>
      <c r="AF18" s="55">
        <v>9</v>
      </c>
      <c r="AG18" s="55">
        <v>7</v>
      </c>
      <c r="AH18" s="104">
        <f t="shared" si="9"/>
        <v>7.6</v>
      </c>
    </row>
    <row r="19" spans="1:34" s="140" customFormat="1" ht="16.5" customHeight="1">
      <c r="A19" s="133">
        <v>9</v>
      </c>
      <c r="B19" s="134">
        <v>1755015109</v>
      </c>
      <c r="C19" s="135" t="s">
        <v>73</v>
      </c>
      <c r="D19" s="136" t="s">
        <v>35</v>
      </c>
      <c r="E19" s="137">
        <v>3</v>
      </c>
      <c r="F19" s="60">
        <v>0</v>
      </c>
      <c r="G19" s="138">
        <f t="shared" si="1"/>
        <v>0.8999999999999999</v>
      </c>
      <c r="H19" s="60">
        <v>0</v>
      </c>
      <c r="I19" s="60">
        <v>0</v>
      </c>
      <c r="J19" s="138">
        <f t="shared" si="2"/>
        <v>0</v>
      </c>
      <c r="K19" s="60">
        <v>7</v>
      </c>
      <c r="L19" s="60">
        <v>0</v>
      </c>
      <c r="M19" s="139">
        <f t="shared" si="3"/>
        <v>2.1</v>
      </c>
      <c r="N19" s="60">
        <v>0</v>
      </c>
      <c r="O19" s="60">
        <v>0</v>
      </c>
      <c r="P19" s="138">
        <f t="shared" si="4"/>
        <v>0</v>
      </c>
      <c r="Q19" s="60">
        <v>7.5</v>
      </c>
      <c r="R19" s="60">
        <v>0</v>
      </c>
      <c r="S19" s="138">
        <f t="shared" si="0"/>
        <v>2.25</v>
      </c>
      <c r="T19" s="60">
        <v>8</v>
      </c>
      <c r="U19" s="60">
        <v>0</v>
      </c>
      <c r="V19" s="138">
        <f t="shared" si="5"/>
        <v>2.4</v>
      </c>
      <c r="W19" s="60">
        <v>8</v>
      </c>
      <c r="X19" s="60">
        <v>0</v>
      </c>
      <c r="Y19" s="138">
        <f t="shared" si="6"/>
        <v>2.4</v>
      </c>
      <c r="Z19" s="60">
        <v>8.5</v>
      </c>
      <c r="AA19" s="60">
        <v>0</v>
      </c>
      <c r="AB19" s="138">
        <f t="shared" si="7"/>
        <v>2.55</v>
      </c>
      <c r="AC19" s="60">
        <v>8</v>
      </c>
      <c r="AD19" s="60">
        <v>0</v>
      </c>
      <c r="AE19" s="138">
        <f t="shared" si="8"/>
        <v>2.4</v>
      </c>
      <c r="AF19" s="60">
        <v>0</v>
      </c>
      <c r="AG19" s="60">
        <v>0</v>
      </c>
      <c r="AH19" s="138">
        <f t="shared" si="9"/>
        <v>0</v>
      </c>
    </row>
    <row r="20" spans="1:34" s="8" customFormat="1" ht="16.5" customHeight="1">
      <c r="A20" s="49">
        <v>10</v>
      </c>
      <c r="B20" s="127">
        <v>1755015110</v>
      </c>
      <c r="C20" s="128" t="s">
        <v>27</v>
      </c>
      <c r="D20" s="129" t="s">
        <v>36</v>
      </c>
      <c r="E20" s="54">
        <v>8.5</v>
      </c>
      <c r="F20" s="55">
        <v>9</v>
      </c>
      <c r="G20" s="104">
        <f t="shared" si="1"/>
        <v>8.85</v>
      </c>
      <c r="H20" s="55">
        <v>9</v>
      </c>
      <c r="I20" s="55">
        <v>9</v>
      </c>
      <c r="J20" s="104">
        <f t="shared" si="2"/>
        <v>9</v>
      </c>
      <c r="K20" s="55">
        <v>7</v>
      </c>
      <c r="L20" s="55">
        <v>7</v>
      </c>
      <c r="M20" s="61">
        <f t="shared" si="3"/>
        <v>7</v>
      </c>
      <c r="N20" s="55">
        <v>6.5</v>
      </c>
      <c r="O20" s="55">
        <v>7</v>
      </c>
      <c r="P20" s="104">
        <f t="shared" si="4"/>
        <v>6.85</v>
      </c>
      <c r="Q20" s="55">
        <v>8</v>
      </c>
      <c r="R20" s="55">
        <v>7</v>
      </c>
      <c r="S20" s="104">
        <f t="shared" si="0"/>
        <v>7.299999999999999</v>
      </c>
      <c r="T20" s="55">
        <v>8</v>
      </c>
      <c r="U20" s="55">
        <v>5</v>
      </c>
      <c r="V20" s="104">
        <f t="shared" si="5"/>
        <v>5.9</v>
      </c>
      <c r="W20" s="55">
        <v>8</v>
      </c>
      <c r="X20" s="55">
        <v>7</v>
      </c>
      <c r="Y20" s="104">
        <f t="shared" si="6"/>
        <v>7.299999999999999</v>
      </c>
      <c r="Z20" s="56">
        <v>8.5</v>
      </c>
      <c r="AA20" s="56">
        <v>8</v>
      </c>
      <c r="AB20" s="104">
        <f t="shared" si="7"/>
        <v>8.149999999999999</v>
      </c>
      <c r="AC20" s="55">
        <v>7</v>
      </c>
      <c r="AD20" s="55">
        <v>8</v>
      </c>
      <c r="AE20" s="104">
        <f t="shared" si="8"/>
        <v>7.699999999999999</v>
      </c>
      <c r="AF20" s="55">
        <v>8</v>
      </c>
      <c r="AG20" s="55">
        <v>7</v>
      </c>
      <c r="AH20" s="104">
        <f t="shared" si="9"/>
        <v>7.299999999999999</v>
      </c>
    </row>
    <row r="21" spans="1:34" s="8" customFormat="1" ht="16.5" customHeight="1">
      <c r="A21" s="49">
        <v>11</v>
      </c>
      <c r="B21" s="127">
        <v>1755015111</v>
      </c>
      <c r="C21" s="128" t="s">
        <v>74</v>
      </c>
      <c r="D21" s="129" t="s">
        <v>75</v>
      </c>
      <c r="E21" s="54">
        <v>8</v>
      </c>
      <c r="F21" s="55">
        <v>9</v>
      </c>
      <c r="G21" s="104">
        <f t="shared" si="1"/>
        <v>8.7</v>
      </c>
      <c r="H21" s="55">
        <v>9</v>
      </c>
      <c r="I21" s="55">
        <v>9</v>
      </c>
      <c r="J21" s="104">
        <f t="shared" si="2"/>
        <v>9</v>
      </c>
      <c r="K21" s="55">
        <v>7</v>
      </c>
      <c r="L21" s="55">
        <v>7</v>
      </c>
      <c r="M21" s="61">
        <f t="shared" si="3"/>
        <v>7</v>
      </c>
      <c r="N21" s="55">
        <v>6.5</v>
      </c>
      <c r="O21" s="55">
        <v>7</v>
      </c>
      <c r="P21" s="104">
        <f t="shared" si="4"/>
        <v>6.85</v>
      </c>
      <c r="Q21" s="55">
        <v>8</v>
      </c>
      <c r="R21" s="55">
        <v>7</v>
      </c>
      <c r="S21" s="104">
        <f t="shared" si="0"/>
        <v>7.299999999999999</v>
      </c>
      <c r="T21" s="55">
        <v>8</v>
      </c>
      <c r="U21" s="55">
        <v>5</v>
      </c>
      <c r="V21" s="104">
        <f t="shared" si="5"/>
        <v>5.9</v>
      </c>
      <c r="W21" s="55">
        <v>8</v>
      </c>
      <c r="X21" s="55">
        <v>7.5</v>
      </c>
      <c r="Y21" s="104">
        <f t="shared" si="6"/>
        <v>7.65</v>
      </c>
      <c r="Z21" s="56">
        <v>8.5</v>
      </c>
      <c r="AA21" s="56">
        <v>7</v>
      </c>
      <c r="AB21" s="104">
        <f t="shared" si="7"/>
        <v>7.449999999999999</v>
      </c>
      <c r="AC21" s="55">
        <v>7</v>
      </c>
      <c r="AD21" s="55">
        <v>8</v>
      </c>
      <c r="AE21" s="104">
        <f t="shared" si="8"/>
        <v>7.699999999999999</v>
      </c>
      <c r="AF21" s="55">
        <v>8</v>
      </c>
      <c r="AG21" s="55">
        <v>7</v>
      </c>
      <c r="AH21" s="104">
        <f t="shared" si="9"/>
        <v>7.299999999999999</v>
      </c>
    </row>
    <row r="22" spans="1:34" s="8" customFormat="1" ht="16.5" customHeight="1">
      <c r="A22" s="49">
        <v>12</v>
      </c>
      <c r="B22" s="127">
        <v>1755015112</v>
      </c>
      <c r="C22" s="128" t="s">
        <v>76</v>
      </c>
      <c r="D22" s="129" t="s">
        <v>77</v>
      </c>
      <c r="E22" s="54">
        <v>8</v>
      </c>
      <c r="F22" s="55">
        <v>9</v>
      </c>
      <c r="G22" s="104">
        <f t="shared" si="1"/>
        <v>8.7</v>
      </c>
      <c r="H22" s="55">
        <v>9</v>
      </c>
      <c r="I22" s="55">
        <v>9</v>
      </c>
      <c r="J22" s="104">
        <f t="shared" si="2"/>
        <v>9</v>
      </c>
      <c r="K22" s="55">
        <v>7</v>
      </c>
      <c r="L22" s="55">
        <v>8</v>
      </c>
      <c r="M22" s="61">
        <f t="shared" si="3"/>
        <v>7.699999999999999</v>
      </c>
      <c r="N22" s="55">
        <v>0</v>
      </c>
      <c r="O22" s="55">
        <v>7</v>
      </c>
      <c r="P22" s="104">
        <f t="shared" si="4"/>
        <v>4.8999999999999995</v>
      </c>
      <c r="Q22" s="55">
        <v>8.5</v>
      </c>
      <c r="R22" s="55">
        <v>7</v>
      </c>
      <c r="S22" s="104">
        <f t="shared" si="0"/>
        <v>7.449999999999999</v>
      </c>
      <c r="T22" s="55">
        <v>8.5</v>
      </c>
      <c r="U22" s="55">
        <v>5</v>
      </c>
      <c r="V22" s="104">
        <f t="shared" si="5"/>
        <v>6.05</v>
      </c>
      <c r="W22" s="55">
        <v>8</v>
      </c>
      <c r="X22" s="55">
        <v>7</v>
      </c>
      <c r="Y22" s="104">
        <f t="shared" si="6"/>
        <v>7.299999999999999</v>
      </c>
      <c r="Z22" s="56">
        <v>8.8</v>
      </c>
      <c r="AA22" s="56">
        <v>8</v>
      </c>
      <c r="AB22" s="104">
        <f t="shared" si="7"/>
        <v>8.24</v>
      </c>
      <c r="AC22" s="55">
        <v>7</v>
      </c>
      <c r="AD22" s="55">
        <v>8</v>
      </c>
      <c r="AE22" s="104">
        <f t="shared" si="8"/>
        <v>7.699999999999999</v>
      </c>
      <c r="AF22" s="55">
        <v>8</v>
      </c>
      <c r="AG22" s="55">
        <v>7</v>
      </c>
      <c r="AH22" s="104">
        <f t="shared" si="9"/>
        <v>7.299999999999999</v>
      </c>
    </row>
    <row r="23" spans="1:34" s="8" customFormat="1" ht="16.5" customHeight="1">
      <c r="A23" s="49">
        <v>13</v>
      </c>
      <c r="B23" s="127">
        <v>1755015113</v>
      </c>
      <c r="C23" s="128" t="s">
        <v>78</v>
      </c>
      <c r="D23" s="129" t="s">
        <v>25</v>
      </c>
      <c r="E23" s="54">
        <v>8.5</v>
      </c>
      <c r="F23" s="55">
        <v>8</v>
      </c>
      <c r="G23" s="104">
        <f t="shared" si="1"/>
        <v>8.149999999999999</v>
      </c>
      <c r="H23" s="55">
        <v>9</v>
      </c>
      <c r="I23" s="55">
        <v>9</v>
      </c>
      <c r="J23" s="104">
        <f t="shared" si="2"/>
        <v>9</v>
      </c>
      <c r="K23" s="55">
        <v>7</v>
      </c>
      <c r="L23" s="55">
        <v>8</v>
      </c>
      <c r="M23" s="61">
        <f t="shared" si="3"/>
        <v>7.699999999999999</v>
      </c>
      <c r="N23" s="55">
        <v>8.5</v>
      </c>
      <c r="O23" s="55">
        <v>7</v>
      </c>
      <c r="P23" s="104">
        <f t="shared" si="4"/>
        <v>7.449999999999999</v>
      </c>
      <c r="Q23" s="55">
        <v>8</v>
      </c>
      <c r="R23" s="55">
        <v>7</v>
      </c>
      <c r="S23" s="104">
        <f t="shared" si="0"/>
        <v>7.299999999999999</v>
      </c>
      <c r="T23" s="55">
        <v>8</v>
      </c>
      <c r="U23" s="55">
        <v>5</v>
      </c>
      <c r="V23" s="104">
        <f t="shared" si="5"/>
        <v>5.9</v>
      </c>
      <c r="W23" s="55">
        <v>8</v>
      </c>
      <c r="X23" s="55">
        <v>7</v>
      </c>
      <c r="Y23" s="104">
        <f t="shared" si="6"/>
        <v>7.299999999999999</v>
      </c>
      <c r="Z23" s="56">
        <v>8.8</v>
      </c>
      <c r="AA23" s="56">
        <v>8</v>
      </c>
      <c r="AB23" s="104">
        <f t="shared" si="7"/>
        <v>8.24</v>
      </c>
      <c r="AC23" s="55">
        <v>8</v>
      </c>
      <c r="AD23" s="55">
        <v>8</v>
      </c>
      <c r="AE23" s="104">
        <f t="shared" si="8"/>
        <v>8</v>
      </c>
      <c r="AF23" s="55">
        <v>9</v>
      </c>
      <c r="AG23" s="55">
        <v>7</v>
      </c>
      <c r="AH23" s="104">
        <f t="shared" si="9"/>
        <v>7.6</v>
      </c>
    </row>
    <row r="24" spans="1:34" s="8" customFormat="1" ht="16.5" customHeight="1">
      <c r="A24" s="49">
        <v>14</v>
      </c>
      <c r="B24" s="127">
        <v>1755015114</v>
      </c>
      <c r="C24" s="128" t="s">
        <v>79</v>
      </c>
      <c r="D24" s="129" t="s">
        <v>26</v>
      </c>
      <c r="E24" s="54">
        <v>8</v>
      </c>
      <c r="F24" s="55">
        <v>8</v>
      </c>
      <c r="G24" s="104">
        <f t="shared" si="1"/>
        <v>8</v>
      </c>
      <c r="H24" s="55">
        <v>9.5</v>
      </c>
      <c r="I24" s="55">
        <v>9</v>
      </c>
      <c r="J24" s="104">
        <f t="shared" si="2"/>
        <v>9.15</v>
      </c>
      <c r="K24" s="55">
        <v>7</v>
      </c>
      <c r="L24" s="55">
        <v>6</v>
      </c>
      <c r="M24" s="61">
        <f t="shared" si="3"/>
        <v>6.299999999999999</v>
      </c>
      <c r="N24" s="55">
        <v>8.5</v>
      </c>
      <c r="O24" s="55">
        <v>7</v>
      </c>
      <c r="P24" s="104">
        <f t="shared" si="4"/>
        <v>7.449999999999999</v>
      </c>
      <c r="Q24" s="55">
        <v>8</v>
      </c>
      <c r="R24" s="55">
        <v>6</v>
      </c>
      <c r="S24" s="104">
        <f t="shared" si="0"/>
        <v>6.6</v>
      </c>
      <c r="T24" s="55">
        <v>8</v>
      </c>
      <c r="U24" s="55">
        <v>5</v>
      </c>
      <c r="V24" s="104">
        <f t="shared" si="5"/>
        <v>5.9</v>
      </c>
      <c r="W24" s="55">
        <v>8.5</v>
      </c>
      <c r="X24" s="55">
        <v>6</v>
      </c>
      <c r="Y24" s="104">
        <f t="shared" si="6"/>
        <v>6.749999999999999</v>
      </c>
      <c r="Z24" s="56">
        <v>8.8</v>
      </c>
      <c r="AA24" s="56">
        <v>8</v>
      </c>
      <c r="AB24" s="104">
        <f t="shared" si="7"/>
        <v>8.24</v>
      </c>
      <c r="AC24" s="55">
        <v>9</v>
      </c>
      <c r="AD24" s="55">
        <v>8</v>
      </c>
      <c r="AE24" s="104">
        <f t="shared" si="8"/>
        <v>8.299999999999999</v>
      </c>
      <c r="AF24" s="55">
        <v>10</v>
      </c>
      <c r="AG24" s="55">
        <v>6</v>
      </c>
      <c r="AH24" s="104">
        <f t="shared" si="9"/>
        <v>7.199999999999999</v>
      </c>
    </row>
    <row r="25" spans="1:34" s="8" customFormat="1" ht="16.5" customHeight="1">
      <c r="A25" s="49">
        <v>15</v>
      </c>
      <c r="B25" s="127">
        <v>1755015115</v>
      </c>
      <c r="C25" s="128" t="s">
        <v>80</v>
      </c>
      <c r="D25" s="129" t="s">
        <v>37</v>
      </c>
      <c r="E25" s="54">
        <v>7.5</v>
      </c>
      <c r="F25" s="55">
        <v>8</v>
      </c>
      <c r="G25" s="104">
        <f t="shared" si="1"/>
        <v>7.85</v>
      </c>
      <c r="H25" s="55">
        <v>8.5</v>
      </c>
      <c r="I25" s="55">
        <v>9</v>
      </c>
      <c r="J25" s="104">
        <f t="shared" si="2"/>
        <v>8.85</v>
      </c>
      <c r="K25" s="55">
        <v>7</v>
      </c>
      <c r="L25" s="55">
        <v>8</v>
      </c>
      <c r="M25" s="61">
        <f t="shared" si="3"/>
        <v>7.699999999999999</v>
      </c>
      <c r="N25" s="55">
        <v>8</v>
      </c>
      <c r="O25" s="55">
        <v>7</v>
      </c>
      <c r="P25" s="104">
        <f t="shared" si="4"/>
        <v>7.299999999999999</v>
      </c>
      <c r="Q25" s="55">
        <v>8.5</v>
      </c>
      <c r="R25" s="55">
        <v>7</v>
      </c>
      <c r="S25" s="104">
        <f t="shared" si="0"/>
        <v>7.449999999999999</v>
      </c>
      <c r="T25" s="55">
        <v>8</v>
      </c>
      <c r="U25" s="55">
        <v>5</v>
      </c>
      <c r="V25" s="104">
        <f t="shared" si="5"/>
        <v>5.9</v>
      </c>
      <c r="W25" s="55">
        <v>8</v>
      </c>
      <c r="X25" s="55">
        <v>7</v>
      </c>
      <c r="Y25" s="104">
        <f t="shared" si="6"/>
        <v>7.299999999999999</v>
      </c>
      <c r="Z25" s="56">
        <v>8.5</v>
      </c>
      <c r="AA25" s="56">
        <v>7</v>
      </c>
      <c r="AB25" s="104">
        <f t="shared" si="7"/>
        <v>7.449999999999999</v>
      </c>
      <c r="AC25" s="55">
        <v>8</v>
      </c>
      <c r="AD25" s="55">
        <v>8</v>
      </c>
      <c r="AE25" s="104">
        <f t="shared" si="8"/>
        <v>8</v>
      </c>
      <c r="AF25" s="55">
        <v>9</v>
      </c>
      <c r="AG25" s="55">
        <v>7</v>
      </c>
      <c r="AH25" s="104">
        <f t="shared" si="9"/>
        <v>7.6</v>
      </c>
    </row>
    <row r="26" spans="1:34" s="8" customFormat="1" ht="16.5" customHeight="1">
      <c r="A26" s="49">
        <v>16</v>
      </c>
      <c r="B26" s="127">
        <v>1755015116</v>
      </c>
      <c r="C26" s="128" t="s">
        <v>81</v>
      </c>
      <c r="D26" s="129" t="s">
        <v>82</v>
      </c>
      <c r="E26" s="54">
        <v>7.5</v>
      </c>
      <c r="F26" s="55">
        <v>6</v>
      </c>
      <c r="G26" s="104">
        <f t="shared" si="1"/>
        <v>6.449999999999999</v>
      </c>
      <c r="H26" s="55">
        <v>8</v>
      </c>
      <c r="I26" s="55">
        <v>8</v>
      </c>
      <c r="J26" s="104">
        <f t="shared" si="2"/>
        <v>8</v>
      </c>
      <c r="K26" s="55">
        <v>7</v>
      </c>
      <c r="L26" s="55">
        <v>7</v>
      </c>
      <c r="M26" s="61">
        <f t="shared" si="3"/>
        <v>7</v>
      </c>
      <c r="N26" s="55">
        <v>7.5</v>
      </c>
      <c r="O26" s="55">
        <v>7</v>
      </c>
      <c r="P26" s="104">
        <f t="shared" si="4"/>
        <v>7.1499999999999995</v>
      </c>
      <c r="Q26" s="55">
        <v>8</v>
      </c>
      <c r="R26" s="55">
        <v>5</v>
      </c>
      <c r="S26" s="104">
        <f t="shared" si="0"/>
        <v>5.9</v>
      </c>
      <c r="T26" s="55">
        <v>8</v>
      </c>
      <c r="U26" s="55">
        <v>3</v>
      </c>
      <c r="V26" s="104">
        <f t="shared" si="5"/>
        <v>4.5</v>
      </c>
      <c r="W26" s="55">
        <v>8</v>
      </c>
      <c r="X26" s="55">
        <v>5</v>
      </c>
      <c r="Y26" s="104">
        <f t="shared" si="6"/>
        <v>5.9</v>
      </c>
      <c r="Z26" s="56">
        <v>8.5</v>
      </c>
      <c r="AA26" s="56">
        <v>8</v>
      </c>
      <c r="AB26" s="104">
        <f t="shared" si="7"/>
        <v>8.149999999999999</v>
      </c>
      <c r="AC26" s="55">
        <v>8</v>
      </c>
      <c r="AD26" s="55">
        <v>8</v>
      </c>
      <c r="AE26" s="104">
        <f t="shared" si="8"/>
        <v>8</v>
      </c>
      <c r="AF26" s="55">
        <v>9</v>
      </c>
      <c r="AG26" s="55">
        <v>4</v>
      </c>
      <c r="AH26" s="104">
        <f t="shared" si="9"/>
        <v>5.5</v>
      </c>
    </row>
    <row r="27" spans="1:34" s="8" customFormat="1" ht="16.5" customHeight="1">
      <c r="A27" s="49">
        <v>17</v>
      </c>
      <c r="B27" s="127">
        <v>1755015117</v>
      </c>
      <c r="C27" s="128" t="s">
        <v>83</v>
      </c>
      <c r="D27" s="129" t="s">
        <v>82</v>
      </c>
      <c r="E27" s="54">
        <v>8</v>
      </c>
      <c r="F27" s="55">
        <v>8</v>
      </c>
      <c r="G27" s="104">
        <f t="shared" si="1"/>
        <v>8</v>
      </c>
      <c r="H27" s="55">
        <v>9</v>
      </c>
      <c r="I27" s="55">
        <v>9</v>
      </c>
      <c r="J27" s="104">
        <f t="shared" si="2"/>
        <v>9</v>
      </c>
      <c r="K27" s="55">
        <v>7</v>
      </c>
      <c r="L27" s="55">
        <v>7</v>
      </c>
      <c r="M27" s="61">
        <f t="shared" si="3"/>
        <v>7</v>
      </c>
      <c r="N27" s="55">
        <v>7.5</v>
      </c>
      <c r="O27" s="55">
        <v>7</v>
      </c>
      <c r="P27" s="104">
        <f t="shared" si="4"/>
        <v>7.1499999999999995</v>
      </c>
      <c r="Q27" s="55">
        <v>7.5</v>
      </c>
      <c r="R27" s="55">
        <v>7</v>
      </c>
      <c r="S27" s="104">
        <f t="shared" si="0"/>
        <v>7.1499999999999995</v>
      </c>
      <c r="T27" s="55">
        <v>7.5</v>
      </c>
      <c r="U27" s="55">
        <v>5</v>
      </c>
      <c r="V27" s="104">
        <f t="shared" si="5"/>
        <v>5.75</v>
      </c>
      <c r="W27" s="55">
        <v>8.5</v>
      </c>
      <c r="X27" s="55">
        <v>7</v>
      </c>
      <c r="Y27" s="104">
        <f t="shared" si="6"/>
        <v>7.449999999999999</v>
      </c>
      <c r="Z27" s="56">
        <v>8.5</v>
      </c>
      <c r="AA27" s="56">
        <v>7</v>
      </c>
      <c r="AB27" s="104">
        <f t="shared" si="7"/>
        <v>7.449999999999999</v>
      </c>
      <c r="AC27" s="55">
        <v>8</v>
      </c>
      <c r="AD27" s="55">
        <v>8</v>
      </c>
      <c r="AE27" s="104">
        <f t="shared" si="8"/>
        <v>8</v>
      </c>
      <c r="AF27" s="55">
        <v>9</v>
      </c>
      <c r="AG27" s="55">
        <v>7</v>
      </c>
      <c r="AH27" s="104">
        <f t="shared" si="9"/>
        <v>7.6</v>
      </c>
    </row>
    <row r="28" spans="1:34" s="8" customFormat="1" ht="16.5" customHeight="1">
      <c r="A28" s="49">
        <v>18</v>
      </c>
      <c r="B28" s="127">
        <v>1755015118</v>
      </c>
      <c r="C28" s="128" t="s">
        <v>84</v>
      </c>
      <c r="D28" s="129" t="s">
        <v>85</v>
      </c>
      <c r="E28" s="54">
        <v>8.5</v>
      </c>
      <c r="F28" s="55">
        <v>9</v>
      </c>
      <c r="G28" s="104">
        <f t="shared" si="1"/>
        <v>8.85</v>
      </c>
      <c r="H28" s="55">
        <v>9.5</v>
      </c>
      <c r="I28" s="55">
        <v>9</v>
      </c>
      <c r="J28" s="104">
        <f t="shared" si="2"/>
        <v>9.15</v>
      </c>
      <c r="K28" s="55">
        <v>7</v>
      </c>
      <c r="L28" s="55">
        <v>8</v>
      </c>
      <c r="M28" s="61">
        <f t="shared" si="3"/>
        <v>7.699999999999999</v>
      </c>
      <c r="N28" s="55">
        <v>7</v>
      </c>
      <c r="O28" s="55">
        <v>7</v>
      </c>
      <c r="P28" s="104">
        <f t="shared" si="4"/>
        <v>7</v>
      </c>
      <c r="Q28" s="55">
        <v>8</v>
      </c>
      <c r="R28" s="55">
        <v>7</v>
      </c>
      <c r="S28" s="104">
        <f t="shared" si="0"/>
        <v>7.299999999999999</v>
      </c>
      <c r="T28" s="55">
        <v>8</v>
      </c>
      <c r="U28" s="55">
        <v>6</v>
      </c>
      <c r="V28" s="104">
        <f t="shared" si="5"/>
        <v>6.6</v>
      </c>
      <c r="W28" s="55">
        <v>8.5</v>
      </c>
      <c r="X28" s="55">
        <v>7</v>
      </c>
      <c r="Y28" s="104">
        <f t="shared" si="6"/>
        <v>7.449999999999999</v>
      </c>
      <c r="Z28" s="56">
        <v>9</v>
      </c>
      <c r="AA28" s="56">
        <v>8</v>
      </c>
      <c r="AB28" s="104">
        <f t="shared" si="7"/>
        <v>8.299999999999999</v>
      </c>
      <c r="AC28" s="55">
        <v>8</v>
      </c>
      <c r="AD28" s="55">
        <v>8</v>
      </c>
      <c r="AE28" s="104">
        <f t="shared" si="8"/>
        <v>8</v>
      </c>
      <c r="AF28" s="55">
        <v>9</v>
      </c>
      <c r="AG28" s="55">
        <v>7</v>
      </c>
      <c r="AH28" s="104">
        <f t="shared" si="9"/>
        <v>7.6</v>
      </c>
    </row>
    <row r="29" spans="1:34" s="140" customFormat="1" ht="16.5" customHeight="1">
      <c r="A29" s="133">
        <v>19</v>
      </c>
      <c r="B29" s="134">
        <v>1755015119</v>
      </c>
      <c r="C29" s="135" t="s">
        <v>86</v>
      </c>
      <c r="D29" s="136" t="s">
        <v>87</v>
      </c>
      <c r="E29" s="137">
        <v>6.5</v>
      </c>
      <c r="F29" s="60">
        <v>0</v>
      </c>
      <c r="G29" s="138">
        <f t="shared" si="1"/>
        <v>1.95</v>
      </c>
      <c r="H29" s="60">
        <v>0</v>
      </c>
      <c r="I29" s="60">
        <v>0</v>
      </c>
      <c r="J29" s="138">
        <f t="shared" si="2"/>
        <v>0</v>
      </c>
      <c r="K29" s="60">
        <v>7</v>
      </c>
      <c r="L29" s="60">
        <v>0</v>
      </c>
      <c r="M29" s="139">
        <f t="shared" si="3"/>
        <v>2.1</v>
      </c>
      <c r="N29" s="60">
        <v>0</v>
      </c>
      <c r="O29" s="60">
        <v>0</v>
      </c>
      <c r="P29" s="138">
        <f t="shared" si="4"/>
        <v>0</v>
      </c>
      <c r="Q29" s="60">
        <v>7.5</v>
      </c>
      <c r="R29" s="60">
        <v>0</v>
      </c>
      <c r="S29" s="138">
        <f t="shared" si="0"/>
        <v>2.25</v>
      </c>
      <c r="T29" s="60">
        <v>7.5</v>
      </c>
      <c r="U29" s="60">
        <v>0</v>
      </c>
      <c r="V29" s="138">
        <f t="shared" si="5"/>
        <v>2.25</v>
      </c>
      <c r="W29" s="60">
        <v>8</v>
      </c>
      <c r="X29" s="60">
        <v>0</v>
      </c>
      <c r="Y29" s="138">
        <f t="shared" si="6"/>
        <v>2.4</v>
      </c>
      <c r="Z29" s="60">
        <v>9</v>
      </c>
      <c r="AA29" s="60">
        <v>0</v>
      </c>
      <c r="AB29" s="138">
        <f t="shared" si="7"/>
        <v>2.6999999999999997</v>
      </c>
      <c r="AC29" s="60">
        <v>8</v>
      </c>
      <c r="AD29" s="60">
        <v>0</v>
      </c>
      <c r="AE29" s="138">
        <f t="shared" si="8"/>
        <v>2.4</v>
      </c>
      <c r="AF29" s="60">
        <v>9</v>
      </c>
      <c r="AG29" s="60">
        <v>0</v>
      </c>
      <c r="AH29" s="138">
        <f t="shared" si="9"/>
        <v>2.6999999999999997</v>
      </c>
    </row>
    <row r="30" spans="1:34" s="140" customFormat="1" ht="16.5" customHeight="1">
      <c r="A30" s="133">
        <v>20</v>
      </c>
      <c r="B30" s="134">
        <v>1755015120</v>
      </c>
      <c r="C30" s="135" t="s">
        <v>88</v>
      </c>
      <c r="D30" s="136" t="s">
        <v>28</v>
      </c>
      <c r="E30" s="137">
        <v>2.5</v>
      </c>
      <c r="F30" s="60">
        <v>0</v>
      </c>
      <c r="G30" s="138">
        <f t="shared" si="1"/>
        <v>0.75</v>
      </c>
      <c r="H30" s="60">
        <v>0</v>
      </c>
      <c r="I30" s="60">
        <v>0</v>
      </c>
      <c r="J30" s="138">
        <f t="shared" si="2"/>
        <v>0</v>
      </c>
      <c r="K30" s="60">
        <v>7</v>
      </c>
      <c r="L30" s="60">
        <v>0</v>
      </c>
      <c r="M30" s="139">
        <f t="shared" si="3"/>
        <v>2.1</v>
      </c>
      <c r="N30" s="60">
        <v>0</v>
      </c>
      <c r="O30" s="60">
        <v>0</v>
      </c>
      <c r="P30" s="138">
        <f t="shared" si="4"/>
        <v>0</v>
      </c>
      <c r="Q30" s="60">
        <v>8</v>
      </c>
      <c r="R30" s="60">
        <v>0</v>
      </c>
      <c r="S30" s="138">
        <f t="shared" si="0"/>
        <v>2.4</v>
      </c>
      <c r="T30" s="60">
        <v>8</v>
      </c>
      <c r="U30" s="60">
        <v>0</v>
      </c>
      <c r="V30" s="138">
        <f t="shared" si="5"/>
        <v>2.4</v>
      </c>
      <c r="W30" s="60">
        <v>8</v>
      </c>
      <c r="X30" s="60">
        <v>0</v>
      </c>
      <c r="Y30" s="138">
        <f t="shared" si="6"/>
        <v>2.4</v>
      </c>
      <c r="Z30" s="60">
        <v>9</v>
      </c>
      <c r="AA30" s="60">
        <v>0</v>
      </c>
      <c r="AB30" s="138">
        <f t="shared" si="7"/>
        <v>2.6999999999999997</v>
      </c>
      <c r="AC30" s="60">
        <v>8</v>
      </c>
      <c r="AD30" s="60">
        <v>0</v>
      </c>
      <c r="AE30" s="138">
        <f t="shared" si="8"/>
        <v>2.4</v>
      </c>
      <c r="AF30" s="60">
        <v>9</v>
      </c>
      <c r="AG30" s="60">
        <v>0</v>
      </c>
      <c r="AH30" s="138">
        <f t="shared" si="9"/>
        <v>2.6999999999999997</v>
      </c>
    </row>
    <row r="31" spans="1:34" s="8" customFormat="1" ht="16.5" customHeight="1">
      <c r="A31" s="49">
        <v>21</v>
      </c>
      <c r="B31" s="127">
        <v>1755015121</v>
      </c>
      <c r="C31" s="128" t="s">
        <v>80</v>
      </c>
      <c r="D31" s="129" t="s">
        <v>89</v>
      </c>
      <c r="E31" s="54">
        <v>8</v>
      </c>
      <c r="F31" s="55">
        <v>8</v>
      </c>
      <c r="G31" s="104">
        <f t="shared" si="1"/>
        <v>8</v>
      </c>
      <c r="H31" s="55">
        <v>8.5</v>
      </c>
      <c r="I31" s="55">
        <v>8</v>
      </c>
      <c r="J31" s="104">
        <f t="shared" si="2"/>
        <v>8.149999999999999</v>
      </c>
      <c r="K31" s="55">
        <v>7</v>
      </c>
      <c r="L31" s="55">
        <v>8</v>
      </c>
      <c r="M31" s="61">
        <f t="shared" si="3"/>
        <v>7.699999999999999</v>
      </c>
      <c r="N31" s="55">
        <v>7</v>
      </c>
      <c r="O31" s="55">
        <v>7</v>
      </c>
      <c r="P31" s="104">
        <f t="shared" si="4"/>
        <v>7</v>
      </c>
      <c r="Q31" s="55">
        <v>7</v>
      </c>
      <c r="R31" s="55">
        <v>7</v>
      </c>
      <c r="S31" s="104">
        <f t="shared" si="0"/>
        <v>7</v>
      </c>
      <c r="T31" s="55">
        <v>7.5</v>
      </c>
      <c r="U31" s="55">
        <v>5</v>
      </c>
      <c r="V31" s="104">
        <f t="shared" si="5"/>
        <v>5.75</v>
      </c>
      <c r="W31" s="55">
        <v>8</v>
      </c>
      <c r="X31" s="55">
        <v>7.5</v>
      </c>
      <c r="Y31" s="104">
        <f t="shared" si="6"/>
        <v>7.65</v>
      </c>
      <c r="Z31" s="56">
        <v>8.5</v>
      </c>
      <c r="AA31" s="56">
        <v>8</v>
      </c>
      <c r="AB31" s="104">
        <f t="shared" si="7"/>
        <v>8.149999999999999</v>
      </c>
      <c r="AC31" s="55">
        <v>8</v>
      </c>
      <c r="AD31" s="55">
        <v>8</v>
      </c>
      <c r="AE31" s="104">
        <f t="shared" si="8"/>
        <v>8</v>
      </c>
      <c r="AF31" s="55">
        <v>9</v>
      </c>
      <c r="AG31" s="55">
        <v>7</v>
      </c>
      <c r="AH31" s="104">
        <f t="shared" si="9"/>
        <v>7.6</v>
      </c>
    </row>
    <row r="32" spans="1:34" s="140" customFormat="1" ht="16.5" customHeight="1">
      <c r="A32" s="133">
        <v>22</v>
      </c>
      <c r="B32" s="134">
        <v>1755015122</v>
      </c>
      <c r="C32" s="135" t="s">
        <v>90</v>
      </c>
      <c r="D32" s="136" t="s">
        <v>91</v>
      </c>
      <c r="E32" s="137">
        <v>6.5</v>
      </c>
      <c r="F32" s="60">
        <v>0</v>
      </c>
      <c r="G32" s="138">
        <f t="shared" si="1"/>
        <v>1.95</v>
      </c>
      <c r="H32" s="60">
        <v>0</v>
      </c>
      <c r="I32" s="60">
        <v>0</v>
      </c>
      <c r="J32" s="138">
        <f t="shared" si="2"/>
        <v>0</v>
      </c>
      <c r="K32" s="60">
        <v>7</v>
      </c>
      <c r="L32" s="60">
        <v>0</v>
      </c>
      <c r="M32" s="139">
        <f t="shared" si="3"/>
        <v>2.1</v>
      </c>
      <c r="N32" s="60">
        <v>0</v>
      </c>
      <c r="O32" s="60">
        <v>0</v>
      </c>
      <c r="P32" s="138">
        <f t="shared" si="4"/>
        <v>0</v>
      </c>
      <c r="Q32" s="60">
        <v>8.5</v>
      </c>
      <c r="R32" s="60">
        <v>0</v>
      </c>
      <c r="S32" s="138">
        <f t="shared" si="0"/>
        <v>2.55</v>
      </c>
      <c r="T32" s="60">
        <v>8</v>
      </c>
      <c r="U32" s="60"/>
      <c r="V32" s="138">
        <f t="shared" si="5"/>
        <v>2.4</v>
      </c>
      <c r="W32" s="60">
        <v>8.5</v>
      </c>
      <c r="X32" s="60">
        <v>0</v>
      </c>
      <c r="Y32" s="138">
        <f t="shared" si="6"/>
        <v>2.55</v>
      </c>
      <c r="Z32" s="60">
        <v>8.5</v>
      </c>
      <c r="AA32" s="60"/>
      <c r="AB32" s="138">
        <f t="shared" si="7"/>
        <v>2.55</v>
      </c>
      <c r="AC32" s="60">
        <v>0</v>
      </c>
      <c r="AD32" s="60">
        <v>0</v>
      </c>
      <c r="AE32" s="138">
        <f t="shared" si="8"/>
        <v>0</v>
      </c>
      <c r="AF32" s="60">
        <v>0</v>
      </c>
      <c r="AG32" s="60">
        <v>0</v>
      </c>
      <c r="AH32" s="138">
        <f t="shared" si="9"/>
        <v>0</v>
      </c>
    </row>
    <row r="33" spans="1:34" s="8" customFormat="1" ht="16.5" customHeight="1">
      <c r="A33" s="49">
        <v>23</v>
      </c>
      <c r="B33" s="127">
        <v>1755015123</v>
      </c>
      <c r="C33" s="128" t="s">
        <v>69</v>
      </c>
      <c r="D33" s="129" t="s">
        <v>92</v>
      </c>
      <c r="E33" s="54">
        <v>8</v>
      </c>
      <c r="F33" s="55">
        <v>9</v>
      </c>
      <c r="G33" s="104">
        <f t="shared" si="1"/>
        <v>8.7</v>
      </c>
      <c r="H33" s="55">
        <v>9.5</v>
      </c>
      <c r="I33" s="55">
        <v>9</v>
      </c>
      <c r="J33" s="104">
        <f t="shared" si="2"/>
        <v>9.15</v>
      </c>
      <c r="K33" s="55">
        <v>7</v>
      </c>
      <c r="L33" s="55">
        <v>8</v>
      </c>
      <c r="M33" s="61">
        <f t="shared" si="3"/>
        <v>7.699999999999999</v>
      </c>
      <c r="N33" s="55">
        <v>8.5</v>
      </c>
      <c r="O33" s="55">
        <v>6</v>
      </c>
      <c r="P33" s="104">
        <f t="shared" si="4"/>
        <v>6.749999999999999</v>
      </c>
      <c r="Q33" s="55">
        <v>7</v>
      </c>
      <c r="R33" s="55">
        <v>7</v>
      </c>
      <c r="S33" s="104">
        <f t="shared" si="0"/>
        <v>7</v>
      </c>
      <c r="T33" s="55">
        <v>7</v>
      </c>
      <c r="U33" s="55">
        <v>5</v>
      </c>
      <c r="V33" s="104">
        <f t="shared" si="5"/>
        <v>5.6</v>
      </c>
      <c r="W33" s="55">
        <v>8</v>
      </c>
      <c r="X33" s="55">
        <v>7.5</v>
      </c>
      <c r="Y33" s="104">
        <f t="shared" si="6"/>
        <v>7.65</v>
      </c>
      <c r="Z33" s="56">
        <v>8.5</v>
      </c>
      <c r="AA33" s="56">
        <v>7</v>
      </c>
      <c r="AB33" s="104">
        <f t="shared" si="7"/>
        <v>7.449999999999999</v>
      </c>
      <c r="AC33" s="55">
        <v>9</v>
      </c>
      <c r="AD33" s="55">
        <v>7</v>
      </c>
      <c r="AE33" s="104">
        <f t="shared" si="8"/>
        <v>7.6</v>
      </c>
      <c r="AF33" s="55">
        <v>9</v>
      </c>
      <c r="AG33" s="55">
        <v>7</v>
      </c>
      <c r="AH33" s="104">
        <f t="shared" si="9"/>
        <v>7.6</v>
      </c>
    </row>
    <row r="34" spans="1:34" s="8" customFormat="1" ht="16.5" customHeight="1">
      <c r="A34" s="49">
        <v>24</v>
      </c>
      <c r="B34" s="127">
        <v>1755015124</v>
      </c>
      <c r="C34" s="128" t="s">
        <v>31</v>
      </c>
      <c r="D34" s="129" t="s">
        <v>29</v>
      </c>
      <c r="E34" s="54">
        <v>8</v>
      </c>
      <c r="F34" s="55">
        <v>8</v>
      </c>
      <c r="G34" s="104">
        <f t="shared" si="1"/>
        <v>8</v>
      </c>
      <c r="H34" s="55">
        <v>9</v>
      </c>
      <c r="I34" s="55">
        <v>9</v>
      </c>
      <c r="J34" s="104">
        <f t="shared" si="2"/>
        <v>9</v>
      </c>
      <c r="K34" s="55">
        <v>7</v>
      </c>
      <c r="L34" s="55">
        <v>8</v>
      </c>
      <c r="M34" s="61">
        <f t="shared" si="3"/>
        <v>7.699999999999999</v>
      </c>
      <c r="N34" s="55">
        <v>7</v>
      </c>
      <c r="O34" s="55">
        <v>6</v>
      </c>
      <c r="P34" s="104">
        <f t="shared" si="4"/>
        <v>6.299999999999999</v>
      </c>
      <c r="Q34" s="55">
        <v>8</v>
      </c>
      <c r="R34" s="55">
        <v>7</v>
      </c>
      <c r="S34" s="104">
        <f t="shared" si="0"/>
        <v>7.299999999999999</v>
      </c>
      <c r="T34" s="55">
        <v>8</v>
      </c>
      <c r="U34" s="55">
        <v>5</v>
      </c>
      <c r="V34" s="104">
        <f t="shared" si="5"/>
        <v>5.9</v>
      </c>
      <c r="W34" s="55">
        <v>8</v>
      </c>
      <c r="X34" s="55">
        <v>7</v>
      </c>
      <c r="Y34" s="104">
        <f t="shared" si="6"/>
        <v>7.299999999999999</v>
      </c>
      <c r="Z34" s="56">
        <v>8.5</v>
      </c>
      <c r="AA34" s="56">
        <v>7</v>
      </c>
      <c r="AB34" s="104">
        <f t="shared" si="7"/>
        <v>7.449999999999999</v>
      </c>
      <c r="AC34" s="55">
        <v>8</v>
      </c>
      <c r="AD34" s="55">
        <v>8</v>
      </c>
      <c r="AE34" s="104">
        <f t="shared" si="8"/>
        <v>8</v>
      </c>
      <c r="AF34" s="55">
        <v>9</v>
      </c>
      <c r="AG34" s="55">
        <v>7</v>
      </c>
      <c r="AH34" s="104">
        <f t="shared" si="9"/>
        <v>7.6</v>
      </c>
    </row>
    <row r="35" spans="1:34" s="8" customFormat="1" ht="16.5" customHeight="1">
      <c r="A35" s="49">
        <v>25</v>
      </c>
      <c r="B35" s="127">
        <v>1755015125</v>
      </c>
      <c r="C35" s="128" t="s">
        <v>93</v>
      </c>
      <c r="D35" s="129" t="s">
        <v>38</v>
      </c>
      <c r="E35" s="54">
        <v>8</v>
      </c>
      <c r="F35" s="55">
        <v>8</v>
      </c>
      <c r="G35" s="104">
        <f t="shared" si="1"/>
        <v>8</v>
      </c>
      <c r="H35" s="55">
        <v>9</v>
      </c>
      <c r="I35" s="55">
        <v>9</v>
      </c>
      <c r="J35" s="104">
        <f t="shared" si="2"/>
        <v>9</v>
      </c>
      <c r="K35" s="55">
        <v>7</v>
      </c>
      <c r="L35" s="55">
        <v>8</v>
      </c>
      <c r="M35" s="61">
        <f t="shared" si="3"/>
        <v>7.699999999999999</v>
      </c>
      <c r="N35" s="55">
        <v>7.5</v>
      </c>
      <c r="O35" s="55">
        <v>7</v>
      </c>
      <c r="P35" s="104">
        <f t="shared" si="4"/>
        <v>7.1499999999999995</v>
      </c>
      <c r="Q35" s="55">
        <v>8.5</v>
      </c>
      <c r="R35" s="55">
        <v>7</v>
      </c>
      <c r="S35" s="104">
        <f t="shared" si="0"/>
        <v>7.449999999999999</v>
      </c>
      <c r="T35" s="55">
        <v>8.5</v>
      </c>
      <c r="U35" s="55">
        <v>5</v>
      </c>
      <c r="V35" s="104">
        <f t="shared" si="5"/>
        <v>6.05</v>
      </c>
      <c r="W35" s="55">
        <v>8</v>
      </c>
      <c r="X35" s="55">
        <v>7</v>
      </c>
      <c r="Y35" s="104">
        <f t="shared" si="6"/>
        <v>7.299999999999999</v>
      </c>
      <c r="Z35" s="56">
        <v>8.5</v>
      </c>
      <c r="AA35" s="56">
        <v>7</v>
      </c>
      <c r="AB35" s="104">
        <f t="shared" si="7"/>
        <v>7.449999999999999</v>
      </c>
      <c r="AC35" s="55">
        <v>8</v>
      </c>
      <c r="AD35" s="55">
        <v>8</v>
      </c>
      <c r="AE35" s="104">
        <f t="shared" si="8"/>
        <v>8</v>
      </c>
      <c r="AF35" s="55">
        <v>9</v>
      </c>
      <c r="AG35" s="55">
        <v>7</v>
      </c>
      <c r="AH35" s="104">
        <f t="shared" si="9"/>
        <v>7.6</v>
      </c>
    </row>
    <row r="36" spans="1:34" s="8" customFormat="1" ht="16.5" customHeight="1">
      <c r="A36" s="49">
        <v>26</v>
      </c>
      <c r="B36" s="127">
        <v>1755015126</v>
      </c>
      <c r="C36" s="128" t="s">
        <v>69</v>
      </c>
      <c r="D36" s="129" t="s">
        <v>94</v>
      </c>
      <c r="E36" s="54">
        <v>7.5</v>
      </c>
      <c r="F36" s="55">
        <v>9</v>
      </c>
      <c r="G36" s="104">
        <f t="shared" si="1"/>
        <v>8.55</v>
      </c>
      <c r="H36" s="55">
        <v>9.5</v>
      </c>
      <c r="I36" s="55">
        <v>8</v>
      </c>
      <c r="J36" s="104">
        <f t="shared" si="2"/>
        <v>8.45</v>
      </c>
      <c r="K36" s="55">
        <v>7</v>
      </c>
      <c r="L36" s="55">
        <v>8</v>
      </c>
      <c r="M36" s="61">
        <f t="shared" si="3"/>
        <v>7.699999999999999</v>
      </c>
      <c r="N36" s="55">
        <v>8</v>
      </c>
      <c r="O36" s="55">
        <v>5</v>
      </c>
      <c r="P36" s="104">
        <f t="shared" si="4"/>
        <v>5.9</v>
      </c>
      <c r="Q36" s="55">
        <v>7.5</v>
      </c>
      <c r="R36" s="55">
        <v>7</v>
      </c>
      <c r="S36" s="104">
        <f t="shared" si="0"/>
        <v>7.1499999999999995</v>
      </c>
      <c r="T36" s="55">
        <v>7</v>
      </c>
      <c r="U36" s="55">
        <v>5</v>
      </c>
      <c r="V36" s="104">
        <f t="shared" si="5"/>
        <v>5.6</v>
      </c>
      <c r="W36" s="55">
        <v>8</v>
      </c>
      <c r="X36" s="55">
        <v>7.5</v>
      </c>
      <c r="Y36" s="104">
        <f t="shared" si="6"/>
        <v>7.65</v>
      </c>
      <c r="Z36" s="56">
        <v>8.5</v>
      </c>
      <c r="AA36" s="56">
        <v>8</v>
      </c>
      <c r="AB36" s="104">
        <f t="shared" si="7"/>
        <v>8.149999999999999</v>
      </c>
      <c r="AC36" s="55">
        <v>9</v>
      </c>
      <c r="AD36" s="55">
        <v>8</v>
      </c>
      <c r="AE36" s="104">
        <f t="shared" si="8"/>
        <v>8.299999999999999</v>
      </c>
      <c r="AF36" s="55">
        <v>9</v>
      </c>
      <c r="AG36" s="55">
        <v>8</v>
      </c>
      <c r="AH36" s="104">
        <f t="shared" si="9"/>
        <v>8.299999999999999</v>
      </c>
    </row>
    <row r="37" spans="1:34" s="8" customFormat="1" ht="16.5" customHeight="1">
      <c r="A37" s="49">
        <v>27</v>
      </c>
      <c r="B37" s="127">
        <v>1755015127</v>
      </c>
      <c r="C37" s="128" t="s">
        <v>95</v>
      </c>
      <c r="D37" s="129" t="s">
        <v>30</v>
      </c>
      <c r="E37" s="54">
        <v>7.5</v>
      </c>
      <c r="F37" s="55">
        <v>8</v>
      </c>
      <c r="G37" s="104">
        <f t="shared" si="1"/>
        <v>7.85</v>
      </c>
      <c r="H37" s="55">
        <v>0</v>
      </c>
      <c r="I37" s="55">
        <v>8</v>
      </c>
      <c r="J37" s="104">
        <f t="shared" si="2"/>
        <v>5.6</v>
      </c>
      <c r="K37" s="55">
        <v>7</v>
      </c>
      <c r="L37" s="55">
        <v>7</v>
      </c>
      <c r="M37" s="61">
        <f t="shared" si="3"/>
        <v>7</v>
      </c>
      <c r="N37" s="55">
        <v>8</v>
      </c>
      <c r="O37" s="55">
        <v>6</v>
      </c>
      <c r="P37" s="104">
        <f t="shared" si="4"/>
        <v>6.6</v>
      </c>
      <c r="Q37" s="55">
        <v>8.5</v>
      </c>
      <c r="R37" s="55">
        <v>7</v>
      </c>
      <c r="S37" s="104">
        <f t="shared" si="0"/>
        <v>7.449999999999999</v>
      </c>
      <c r="T37" s="55">
        <v>8.5</v>
      </c>
      <c r="U37" s="55">
        <v>5</v>
      </c>
      <c r="V37" s="104">
        <f t="shared" si="5"/>
        <v>6.05</v>
      </c>
      <c r="W37" s="55">
        <v>8</v>
      </c>
      <c r="X37" s="55">
        <v>7</v>
      </c>
      <c r="Y37" s="104">
        <f t="shared" si="6"/>
        <v>7.299999999999999</v>
      </c>
      <c r="Z37" s="56">
        <v>8.5</v>
      </c>
      <c r="AA37" s="56">
        <v>8</v>
      </c>
      <c r="AB37" s="104">
        <f t="shared" si="7"/>
        <v>8.149999999999999</v>
      </c>
      <c r="AC37" s="55">
        <v>8</v>
      </c>
      <c r="AD37" s="55">
        <v>7</v>
      </c>
      <c r="AE37" s="104">
        <f t="shared" si="8"/>
        <v>7.299999999999999</v>
      </c>
      <c r="AF37" s="55">
        <v>9</v>
      </c>
      <c r="AG37" s="55">
        <v>7</v>
      </c>
      <c r="AH37" s="104">
        <f t="shared" si="9"/>
        <v>7.6</v>
      </c>
    </row>
    <row r="38" spans="1:34" s="140" customFormat="1" ht="16.5" customHeight="1">
      <c r="A38" s="133">
        <v>28</v>
      </c>
      <c r="B38" s="134">
        <v>1755015128</v>
      </c>
      <c r="C38" s="135" t="s">
        <v>96</v>
      </c>
      <c r="D38" s="136" t="s">
        <v>97</v>
      </c>
      <c r="E38" s="137">
        <v>4</v>
      </c>
      <c r="F38" s="60">
        <v>0</v>
      </c>
      <c r="G38" s="138">
        <f t="shared" si="1"/>
        <v>1.2</v>
      </c>
      <c r="H38" s="60">
        <v>0</v>
      </c>
      <c r="I38" s="60">
        <v>0</v>
      </c>
      <c r="J38" s="138">
        <f t="shared" si="2"/>
        <v>0</v>
      </c>
      <c r="K38" s="60">
        <v>7</v>
      </c>
      <c r="L38" s="60">
        <v>0</v>
      </c>
      <c r="M38" s="139">
        <f t="shared" si="3"/>
        <v>2.1</v>
      </c>
      <c r="N38" s="60">
        <v>0</v>
      </c>
      <c r="O38" s="60">
        <v>0</v>
      </c>
      <c r="P38" s="138">
        <f t="shared" si="4"/>
        <v>0</v>
      </c>
      <c r="Q38" s="60">
        <v>7.5</v>
      </c>
      <c r="R38" s="60">
        <v>0</v>
      </c>
      <c r="S38" s="138">
        <f t="shared" si="0"/>
        <v>2.25</v>
      </c>
      <c r="T38" s="60">
        <v>7.5</v>
      </c>
      <c r="U38" s="60">
        <v>0</v>
      </c>
      <c r="V38" s="138">
        <f t="shared" si="5"/>
        <v>2.25</v>
      </c>
      <c r="W38" s="60">
        <v>8</v>
      </c>
      <c r="X38" s="60">
        <v>0</v>
      </c>
      <c r="Y38" s="138">
        <f t="shared" si="6"/>
        <v>2.4</v>
      </c>
      <c r="Z38" s="60">
        <v>8.5</v>
      </c>
      <c r="AA38" s="60">
        <v>0</v>
      </c>
      <c r="AB38" s="138">
        <f t="shared" si="7"/>
        <v>2.55</v>
      </c>
      <c r="AC38" s="60">
        <v>0</v>
      </c>
      <c r="AD38" s="60">
        <v>0</v>
      </c>
      <c r="AE38" s="138">
        <f t="shared" si="8"/>
        <v>0</v>
      </c>
      <c r="AF38" s="60">
        <v>0</v>
      </c>
      <c r="AG38" s="60">
        <v>0</v>
      </c>
      <c r="AH38" s="138">
        <f t="shared" si="9"/>
        <v>0</v>
      </c>
    </row>
    <row r="39" spans="1:34" s="8" customFormat="1" ht="16.5" customHeight="1">
      <c r="A39" s="49">
        <v>29</v>
      </c>
      <c r="B39" s="127">
        <v>1755015129</v>
      </c>
      <c r="C39" s="128" t="s">
        <v>98</v>
      </c>
      <c r="D39" s="129" t="s">
        <v>99</v>
      </c>
      <c r="E39" s="54">
        <v>8</v>
      </c>
      <c r="F39" s="55">
        <v>9</v>
      </c>
      <c r="G39" s="104">
        <f t="shared" si="1"/>
        <v>8.7</v>
      </c>
      <c r="H39" s="55">
        <v>9.5</v>
      </c>
      <c r="I39" s="55">
        <v>9</v>
      </c>
      <c r="J39" s="104">
        <f t="shared" si="2"/>
        <v>9.15</v>
      </c>
      <c r="K39" s="55">
        <v>7</v>
      </c>
      <c r="L39" s="55">
        <v>8</v>
      </c>
      <c r="M39" s="61">
        <f t="shared" si="3"/>
        <v>7.699999999999999</v>
      </c>
      <c r="N39" s="55">
        <v>7.5</v>
      </c>
      <c r="O39" s="55">
        <v>7</v>
      </c>
      <c r="P39" s="104">
        <f t="shared" si="4"/>
        <v>7.1499999999999995</v>
      </c>
      <c r="Q39" s="55">
        <v>8</v>
      </c>
      <c r="R39" s="55">
        <v>7</v>
      </c>
      <c r="S39" s="104">
        <f t="shared" si="0"/>
        <v>7.299999999999999</v>
      </c>
      <c r="T39" s="55">
        <v>7.5</v>
      </c>
      <c r="U39" s="55">
        <v>5</v>
      </c>
      <c r="V39" s="104">
        <f t="shared" si="5"/>
        <v>5.75</v>
      </c>
      <c r="W39" s="55">
        <v>8</v>
      </c>
      <c r="X39" s="55">
        <v>8</v>
      </c>
      <c r="Y39" s="104">
        <f t="shared" si="6"/>
        <v>8</v>
      </c>
      <c r="Z39" s="56">
        <v>8.5</v>
      </c>
      <c r="AA39" s="56">
        <v>8</v>
      </c>
      <c r="AB39" s="104">
        <f t="shared" si="7"/>
        <v>8.149999999999999</v>
      </c>
      <c r="AC39" s="55">
        <v>9</v>
      </c>
      <c r="AD39" s="55">
        <v>8</v>
      </c>
      <c r="AE39" s="104">
        <f t="shared" si="8"/>
        <v>8.299999999999999</v>
      </c>
      <c r="AF39" s="55">
        <v>9</v>
      </c>
      <c r="AG39" s="55">
        <v>7</v>
      </c>
      <c r="AH39" s="104">
        <f t="shared" si="9"/>
        <v>7.6</v>
      </c>
    </row>
    <row r="40" spans="1:34" s="140" customFormat="1" ht="16.5" customHeight="1">
      <c r="A40" s="133">
        <v>30</v>
      </c>
      <c r="B40" s="134">
        <v>1755015130</v>
      </c>
      <c r="C40" s="135" t="s">
        <v>100</v>
      </c>
      <c r="D40" s="136" t="s">
        <v>101</v>
      </c>
      <c r="E40" s="137">
        <v>7</v>
      </c>
      <c r="F40" s="60">
        <v>0</v>
      </c>
      <c r="G40" s="138">
        <f t="shared" si="1"/>
        <v>2.1</v>
      </c>
      <c r="H40" s="60">
        <v>0</v>
      </c>
      <c r="I40" s="60">
        <v>0</v>
      </c>
      <c r="J40" s="138">
        <f t="shared" si="2"/>
        <v>0</v>
      </c>
      <c r="K40" s="60">
        <v>7</v>
      </c>
      <c r="L40" s="60">
        <v>0</v>
      </c>
      <c r="M40" s="139">
        <f t="shared" si="3"/>
        <v>2.1</v>
      </c>
      <c r="N40" s="60">
        <v>0</v>
      </c>
      <c r="O40" s="60">
        <v>0</v>
      </c>
      <c r="P40" s="138">
        <f t="shared" si="4"/>
        <v>0</v>
      </c>
      <c r="Q40" s="60">
        <v>8</v>
      </c>
      <c r="R40" s="60">
        <v>0</v>
      </c>
      <c r="S40" s="138">
        <f t="shared" si="0"/>
        <v>2.4</v>
      </c>
      <c r="T40" s="60">
        <v>8</v>
      </c>
      <c r="U40" s="60">
        <v>0</v>
      </c>
      <c r="V40" s="138">
        <f t="shared" si="5"/>
        <v>2.4</v>
      </c>
      <c r="W40" s="60">
        <v>8</v>
      </c>
      <c r="X40" s="60">
        <v>0</v>
      </c>
      <c r="Y40" s="138">
        <f t="shared" si="6"/>
        <v>2.4</v>
      </c>
      <c r="Z40" s="60">
        <v>8.5</v>
      </c>
      <c r="AA40" s="60">
        <v>0</v>
      </c>
      <c r="AB40" s="138">
        <f t="shared" si="7"/>
        <v>2.55</v>
      </c>
      <c r="AC40" s="60">
        <v>8</v>
      </c>
      <c r="AD40" s="60">
        <v>0</v>
      </c>
      <c r="AE40" s="138">
        <f t="shared" si="8"/>
        <v>2.4</v>
      </c>
      <c r="AF40" s="60">
        <v>9</v>
      </c>
      <c r="AG40" s="60">
        <v>0</v>
      </c>
      <c r="AH40" s="138">
        <f t="shared" si="9"/>
        <v>2.6999999999999997</v>
      </c>
    </row>
    <row r="41" spans="1:34" s="8" customFormat="1" ht="16.5" customHeight="1">
      <c r="A41" s="49">
        <v>31</v>
      </c>
      <c r="B41" s="127">
        <v>1755015131</v>
      </c>
      <c r="C41" s="128" t="s">
        <v>102</v>
      </c>
      <c r="D41" s="129" t="s">
        <v>103</v>
      </c>
      <c r="E41" s="54">
        <v>7.5</v>
      </c>
      <c r="F41" s="55">
        <v>7</v>
      </c>
      <c r="G41" s="104">
        <f t="shared" si="1"/>
        <v>7.1499999999999995</v>
      </c>
      <c r="H41" s="55">
        <v>9</v>
      </c>
      <c r="I41" s="55">
        <v>8</v>
      </c>
      <c r="J41" s="104">
        <f t="shared" si="2"/>
        <v>8.299999999999999</v>
      </c>
      <c r="K41" s="55">
        <v>7</v>
      </c>
      <c r="L41" s="55">
        <v>7</v>
      </c>
      <c r="M41" s="61">
        <f t="shared" si="3"/>
        <v>7</v>
      </c>
      <c r="N41" s="55">
        <v>7</v>
      </c>
      <c r="O41" s="55">
        <v>7</v>
      </c>
      <c r="P41" s="104">
        <f t="shared" si="4"/>
        <v>7</v>
      </c>
      <c r="Q41" s="55">
        <v>8</v>
      </c>
      <c r="R41" s="55">
        <v>6</v>
      </c>
      <c r="S41" s="104">
        <f t="shared" si="0"/>
        <v>6.6</v>
      </c>
      <c r="T41" s="55">
        <v>7.5</v>
      </c>
      <c r="U41" s="55">
        <v>5</v>
      </c>
      <c r="V41" s="104">
        <f t="shared" si="5"/>
        <v>5.75</v>
      </c>
      <c r="W41" s="55">
        <v>8.5</v>
      </c>
      <c r="X41" s="55">
        <v>8</v>
      </c>
      <c r="Y41" s="104">
        <f t="shared" si="6"/>
        <v>8.149999999999999</v>
      </c>
      <c r="Z41" s="56">
        <v>8.5</v>
      </c>
      <c r="AA41" s="56">
        <v>8</v>
      </c>
      <c r="AB41" s="104">
        <f t="shared" si="7"/>
        <v>8.149999999999999</v>
      </c>
      <c r="AC41" s="55">
        <v>8</v>
      </c>
      <c r="AD41" s="55">
        <v>7</v>
      </c>
      <c r="AE41" s="104">
        <f t="shared" si="8"/>
        <v>7.299999999999999</v>
      </c>
      <c r="AF41" s="55">
        <v>9</v>
      </c>
      <c r="AG41" s="55">
        <v>7</v>
      </c>
      <c r="AH41" s="104">
        <f t="shared" si="9"/>
        <v>7.6</v>
      </c>
    </row>
    <row r="42" spans="1:34" s="8" customFormat="1" ht="16.5" customHeight="1">
      <c r="A42" s="49">
        <v>32</v>
      </c>
      <c r="B42" s="127">
        <v>1755015132</v>
      </c>
      <c r="C42" s="128" t="s">
        <v>104</v>
      </c>
      <c r="D42" s="129" t="s">
        <v>105</v>
      </c>
      <c r="E42" s="54">
        <v>8</v>
      </c>
      <c r="F42" s="55">
        <v>7</v>
      </c>
      <c r="G42" s="104">
        <f t="shared" si="1"/>
        <v>7.299999999999999</v>
      </c>
      <c r="H42" s="55">
        <v>8.5</v>
      </c>
      <c r="I42" s="55">
        <v>7</v>
      </c>
      <c r="J42" s="104">
        <f t="shared" si="2"/>
        <v>7.449999999999999</v>
      </c>
      <c r="K42" s="55">
        <v>7</v>
      </c>
      <c r="L42" s="55">
        <v>5</v>
      </c>
      <c r="M42" s="61">
        <f t="shared" si="3"/>
        <v>5.6</v>
      </c>
      <c r="N42" s="55">
        <v>8</v>
      </c>
      <c r="O42" s="55">
        <v>6</v>
      </c>
      <c r="P42" s="104">
        <f t="shared" si="4"/>
        <v>6.6</v>
      </c>
      <c r="Q42" s="55">
        <v>8</v>
      </c>
      <c r="R42" s="55">
        <v>5</v>
      </c>
      <c r="S42" s="104">
        <f t="shared" si="0"/>
        <v>5.9</v>
      </c>
      <c r="T42" s="55">
        <v>7.5</v>
      </c>
      <c r="U42" s="55">
        <v>5</v>
      </c>
      <c r="V42" s="104">
        <f t="shared" si="5"/>
        <v>5.75</v>
      </c>
      <c r="W42" s="55">
        <v>8.5</v>
      </c>
      <c r="X42" s="55">
        <v>6</v>
      </c>
      <c r="Y42" s="104">
        <f t="shared" si="6"/>
        <v>6.749999999999999</v>
      </c>
      <c r="Z42" s="56">
        <v>8.5</v>
      </c>
      <c r="AA42" s="56">
        <v>8</v>
      </c>
      <c r="AB42" s="104">
        <f t="shared" si="7"/>
        <v>8.149999999999999</v>
      </c>
      <c r="AC42" s="55">
        <v>8</v>
      </c>
      <c r="AD42" s="55">
        <v>7</v>
      </c>
      <c r="AE42" s="104">
        <f t="shared" si="8"/>
        <v>7.299999999999999</v>
      </c>
      <c r="AF42" s="55">
        <v>9</v>
      </c>
      <c r="AG42" s="55">
        <v>5</v>
      </c>
      <c r="AH42" s="104">
        <f t="shared" si="9"/>
        <v>6.199999999999999</v>
      </c>
    </row>
    <row r="43" spans="1:34" s="8" customFormat="1" ht="16.5" customHeight="1">
      <c r="A43" s="49">
        <v>33</v>
      </c>
      <c r="B43" s="127">
        <v>1755015133</v>
      </c>
      <c r="C43" s="128" t="s">
        <v>74</v>
      </c>
      <c r="D43" s="129" t="s">
        <v>32</v>
      </c>
      <c r="E43" s="54">
        <v>8</v>
      </c>
      <c r="F43" s="55">
        <v>9</v>
      </c>
      <c r="G43" s="104">
        <f t="shared" si="1"/>
        <v>8.7</v>
      </c>
      <c r="H43" s="55">
        <v>8.5</v>
      </c>
      <c r="I43" s="55">
        <v>9</v>
      </c>
      <c r="J43" s="104">
        <f t="shared" si="2"/>
        <v>8.85</v>
      </c>
      <c r="K43" s="55">
        <v>7</v>
      </c>
      <c r="L43" s="55">
        <v>8</v>
      </c>
      <c r="M43" s="61">
        <f t="shared" si="3"/>
        <v>7.699999999999999</v>
      </c>
      <c r="N43" s="55">
        <v>7</v>
      </c>
      <c r="O43" s="55">
        <v>7</v>
      </c>
      <c r="P43" s="104">
        <f t="shared" si="4"/>
        <v>7</v>
      </c>
      <c r="Q43" s="55">
        <v>8</v>
      </c>
      <c r="R43" s="55">
        <v>7</v>
      </c>
      <c r="S43" s="104">
        <f t="shared" si="0"/>
        <v>7.299999999999999</v>
      </c>
      <c r="T43" s="55">
        <v>8</v>
      </c>
      <c r="U43" s="55">
        <v>5</v>
      </c>
      <c r="V43" s="104">
        <f t="shared" si="5"/>
        <v>5.9</v>
      </c>
      <c r="W43" s="55">
        <v>8.5</v>
      </c>
      <c r="X43" s="55">
        <v>7</v>
      </c>
      <c r="Y43" s="104">
        <f t="shared" si="6"/>
        <v>7.449999999999999</v>
      </c>
      <c r="Z43" s="56">
        <v>8.5</v>
      </c>
      <c r="AA43" s="56">
        <v>7</v>
      </c>
      <c r="AB43" s="104">
        <f t="shared" si="7"/>
        <v>7.449999999999999</v>
      </c>
      <c r="AC43" s="55">
        <v>9</v>
      </c>
      <c r="AD43" s="55">
        <v>8</v>
      </c>
      <c r="AE43" s="104">
        <f t="shared" si="8"/>
        <v>8.299999999999999</v>
      </c>
      <c r="AF43" s="55">
        <v>9</v>
      </c>
      <c r="AG43" s="55">
        <v>6</v>
      </c>
      <c r="AH43" s="104">
        <f t="shared" si="9"/>
        <v>6.899999999999999</v>
      </c>
    </row>
    <row r="44" spans="1:34" s="8" customFormat="1" ht="16.5" customHeight="1">
      <c r="A44" s="49">
        <v>34</v>
      </c>
      <c r="B44" s="127">
        <v>1755015134</v>
      </c>
      <c r="C44" s="128" t="s">
        <v>79</v>
      </c>
      <c r="D44" s="129" t="s">
        <v>39</v>
      </c>
      <c r="E44" s="54">
        <v>8.5</v>
      </c>
      <c r="F44" s="55">
        <v>8</v>
      </c>
      <c r="G44" s="104">
        <f t="shared" si="1"/>
        <v>8.149999999999999</v>
      </c>
      <c r="H44" s="55">
        <v>9.5</v>
      </c>
      <c r="I44" s="55">
        <v>7</v>
      </c>
      <c r="J44" s="104">
        <f t="shared" si="2"/>
        <v>7.75</v>
      </c>
      <c r="K44" s="55">
        <v>7</v>
      </c>
      <c r="L44" s="55">
        <v>8</v>
      </c>
      <c r="M44" s="61">
        <f t="shared" si="3"/>
        <v>7.699999999999999</v>
      </c>
      <c r="N44" s="55">
        <v>8.5</v>
      </c>
      <c r="O44" s="55">
        <v>7</v>
      </c>
      <c r="P44" s="104">
        <f t="shared" si="4"/>
        <v>7.449999999999999</v>
      </c>
      <c r="Q44" s="55">
        <v>7</v>
      </c>
      <c r="R44" s="55">
        <v>7</v>
      </c>
      <c r="S44" s="104">
        <f t="shared" si="0"/>
        <v>7</v>
      </c>
      <c r="T44" s="55">
        <v>7.5</v>
      </c>
      <c r="U44" s="55">
        <v>5</v>
      </c>
      <c r="V44" s="104">
        <f t="shared" si="5"/>
        <v>5.75</v>
      </c>
      <c r="W44" s="55">
        <v>8.5</v>
      </c>
      <c r="X44" s="55">
        <v>6.5</v>
      </c>
      <c r="Y44" s="104">
        <f t="shared" si="6"/>
        <v>7.1</v>
      </c>
      <c r="Z44" s="56">
        <v>9</v>
      </c>
      <c r="AA44" s="56">
        <v>7</v>
      </c>
      <c r="AB44" s="104">
        <f t="shared" si="7"/>
        <v>7.6</v>
      </c>
      <c r="AC44" s="55">
        <v>9</v>
      </c>
      <c r="AD44" s="55">
        <v>8</v>
      </c>
      <c r="AE44" s="104">
        <f t="shared" si="8"/>
        <v>8.299999999999999</v>
      </c>
      <c r="AF44" s="55">
        <v>9</v>
      </c>
      <c r="AG44" s="55">
        <v>6</v>
      </c>
      <c r="AH44" s="104">
        <f t="shared" si="9"/>
        <v>6.899999999999999</v>
      </c>
    </row>
    <row r="45" spans="1:34" s="8" customFormat="1" ht="16.5" customHeight="1">
      <c r="A45" s="49">
        <v>35</v>
      </c>
      <c r="B45" s="127">
        <v>1755015135</v>
      </c>
      <c r="C45" s="128" t="s">
        <v>79</v>
      </c>
      <c r="D45" s="129" t="s">
        <v>39</v>
      </c>
      <c r="E45" s="54">
        <v>8.5</v>
      </c>
      <c r="F45" s="55">
        <v>9</v>
      </c>
      <c r="G45" s="104">
        <f t="shared" si="1"/>
        <v>8.85</v>
      </c>
      <c r="H45" s="55">
        <v>9.5</v>
      </c>
      <c r="I45" s="55">
        <v>9</v>
      </c>
      <c r="J45" s="104">
        <f t="shared" si="2"/>
        <v>9.15</v>
      </c>
      <c r="K45" s="55">
        <v>7</v>
      </c>
      <c r="L45" s="55">
        <v>8</v>
      </c>
      <c r="M45" s="61">
        <f t="shared" si="3"/>
        <v>7.699999999999999</v>
      </c>
      <c r="N45" s="55">
        <v>7</v>
      </c>
      <c r="O45" s="55">
        <v>7</v>
      </c>
      <c r="P45" s="104">
        <f t="shared" si="4"/>
        <v>7</v>
      </c>
      <c r="Q45" s="55">
        <v>8.5</v>
      </c>
      <c r="R45" s="55">
        <v>7</v>
      </c>
      <c r="S45" s="104">
        <f t="shared" si="0"/>
        <v>7.449999999999999</v>
      </c>
      <c r="T45" s="55">
        <v>8.5</v>
      </c>
      <c r="U45" s="55">
        <v>5</v>
      </c>
      <c r="V45" s="104">
        <f t="shared" si="5"/>
        <v>6.05</v>
      </c>
      <c r="W45" s="55">
        <v>8.5</v>
      </c>
      <c r="X45" s="55">
        <v>7</v>
      </c>
      <c r="Y45" s="104">
        <f t="shared" si="6"/>
        <v>7.449999999999999</v>
      </c>
      <c r="Z45" s="56">
        <v>9</v>
      </c>
      <c r="AA45" s="56">
        <v>7</v>
      </c>
      <c r="AB45" s="104">
        <f t="shared" si="7"/>
        <v>7.6</v>
      </c>
      <c r="AC45" s="55">
        <v>8</v>
      </c>
      <c r="AD45" s="55">
        <v>8</v>
      </c>
      <c r="AE45" s="104">
        <f t="shared" si="8"/>
        <v>8</v>
      </c>
      <c r="AF45" s="55">
        <v>10</v>
      </c>
      <c r="AG45" s="55">
        <v>8</v>
      </c>
      <c r="AH45" s="104">
        <f t="shared" si="9"/>
        <v>8.6</v>
      </c>
    </row>
    <row r="46" spans="1:34" s="8" customFormat="1" ht="16.5" customHeight="1">
      <c r="A46" s="49">
        <v>36</v>
      </c>
      <c r="B46" s="127">
        <v>1755015136</v>
      </c>
      <c r="C46" s="128" t="s">
        <v>70</v>
      </c>
      <c r="D46" s="129" t="s">
        <v>106</v>
      </c>
      <c r="E46" s="54">
        <v>8</v>
      </c>
      <c r="F46" s="55">
        <v>8</v>
      </c>
      <c r="G46" s="104">
        <f t="shared" si="1"/>
        <v>8</v>
      </c>
      <c r="H46" s="55">
        <v>9</v>
      </c>
      <c r="I46" s="55">
        <v>6</v>
      </c>
      <c r="J46" s="104">
        <f t="shared" si="2"/>
        <v>6.899999999999999</v>
      </c>
      <c r="K46" s="55">
        <v>7</v>
      </c>
      <c r="L46" s="55">
        <v>8</v>
      </c>
      <c r="M46" s="61">
        <f t="shared" si="3"/>
        <v>7.699999999999999</v>
      </c>
      <c r="N46" s="55">
        <v>8</v>
      </c>
      <c r="O46" s="55">
        <v>7</v>
      </c>
      <c r="P46" s="104">
        <f t="shared" si="4"/>
        <v>7.299999999999999</v>
      </c>
      <c r="Q46" s="55">
        <v>8</v>
      </c>
      <c r="R46" s="55">
        <v>6</v>
      </c>
      <c r="S46" s="104">
        <f t="shared" si="0"/>
        <v>6.6</v>
      </c>
      <c r="T46" s="55">
        <v>7</v>
      </c>
      <c r="U46" s="55">
        <v>5</v>
      </c>
      <c r="V46" s="104">
        <f t="shared" si="5"/>
        <v>5.6</v>
      </c>
      <c r="W46" s="55">
        <v>8.5</v>
      </c>
      <c r="X46" s="55">
        <v>6</v>
      </c>
      <c r="Y46" s="104">
        <f t="shared" si="6"/>
        <v>6.749999999999999</v>
      </c>
      <c r="Z46" s="56">
        <v>8.5</v>
      </c>
      <c r="AA46" s="56">
        <v>7</v>
      </c>
      <c r="AB46" s="104">
        <f t="shared" si="7"/>
        <v>7.449999999999999</v>
      </c>
      <c r="AC46" s="55">
        <v>8</v>
      </c>
      <c r="AD46" s="55">
        <v>8</v>
      </c>
      <c r="AE46" s="104">
        <f t="shared" si="8"/>
        <v>8</v>
      </c>
      <c r="AF46" s="55">
        <v>9</v>
      </c>
      <c r="AG46" s="55">
        <v>7</v>
      </c>
      <c r="AH46" s="104">
        <f t="shared" si="9"/>
        <v>7.6</v>
      </c>
    </row>
    <row r="47" spans="1:34" s="8" customFormat="1" ht="16.5" customHeight="1">
      <c r="A47" s="49">
        <v>37</v>
      </c>
      <c r="B47" s="127">
        <v>1755015137</v>
      </c>
      <c r="C47" s="128" t="s">
        <v>107</v>
      </c>
      <c r="D47" s="129" t="s">
        <v>108</v>
      </c>
      <c r="E47" s="54">
        <v>7.5</v>
      </c>
      <c r="F47" s="55">
        <v>9</v>
      </c>
      <c r="G47" s="104">
        <f t="shared" si="1"/>
        <v>8.55</v>
      </c>
      <c r="H47" s="55">
        <v>9</v>
      </c>
      <c r="I47" s="55">
        <v>9</v>
      </c>
      <c r="J47" s="104">
        <f t="shared" si="2"/>
        <v>9</v>
      </c>
      <c r="K47" s="55">
        <v>7</v>
      </c>
      <c r="L47" s="55">
        <v>7</v>
      </c>
      <c r="M47" s="61">
        <f t="shared" si="3"/>
        <v>7</v>
      </c>
      <c r="N47" s="55">
        <v>7.5</v>
      </c>
      <c r="O47" s="55">
        <v>7</v>
      </c>
      <c r="P47" s="104">
        <f t="shared" si="4"/>
        <v>7.1499999999999995</v>
      </c>
      <c r="Q47" s="55">
        <v>7.5</v>
      </c>
      <c r="R47" s="55">
        <v>7</v>
      </c>
      <c r="S47" s="104">
        <f t="shared" si="0"/>
        <v>7.1499999999999995</v>
      </c>
      <c r="T47" s="55">
        <v>8</v>
      </c>
      <c r="U47" s="55">
        <v>5</v>
      </c>
      <c r="V47" s="104">
        <f t="shared" si="5"/>
        <v>5.9</v>
      </c>
      <c r="W47" s="55">
        <v>8.5</v>
      </c>
      <c r="X47" s="55">
        <v>7</v>
      </c>
      <c r="Y47" s="104">
        <f t="shared" si="6"/>
        <v>7.449999999999999</v>
      </c>
      <c r="Z47" s="56">
        <v>9</v>
      </c>
      <c r="AA47" s="56">
        <v>7</v>
      </c>
      <c r="AB47" s="104">
        <f t="shared" si="7"/>
        <v>7.6</v>
      </c>
      <c r="AC47" s="55">
        <v>8</v>
      </c>
      <c r="AD47" s="55">
        <v>8</v>
      </c>
      <c r="AE47" s="104">
        <f t="shared" si="8"/>
        <v>8</v>
      </c>
      <c r="AF47" s="55">
        <v>9</v>
      </c>
      <c r="AG47" s="55">
        <v>7</v>
      </c>
      <c r="AH47" s="104">
        <f t="shared" si="9"/>
        <v>7.6</v>
      </c>
    </row>
    <row r="48" spans="1:34" s="8" customFormat="1" ht="16.5" customHeight="1">
      <c r="A48" s="49">
        <v>38</v>
      </c>
      <c r="B48" s="127">
        <v>1755015138</v>
      </c>
      <c r="C48" s="128" t="s">
        <v>109</v>
      </c>
      <c r="D48" s="129" t="s">
        <v>110</v>
      </c>
      <c r="E48" s="56">
        <v>7.5</v>
      </c>
      <c r="F48" s="56">
        <v>9</v>
      </c>
      <c r="G48" s="104">
        <f t="shared" si="1"/>
        <v>8.55</v>
      </c>
      <c r="H48" s="56">
        <v>8</v>
      </c>
      <c r="I48" s="60">
        <v>9</v>
      </c>
      <c r="J48" s="104">
        <f t="shared" si="2"/>
        <v>8.7</v>
      </c>
      <c r="K48" s="55">
        <v>7</v>
      </c>
      <c r="L48" s="55">
        <v>8</v>
      </c>
      <c r="M48" s="61">
        <f t="shared" si="3"/>
        <v>7.699999999999999</v>
      </c>
      <c r="N48" s="55">
        <v>8</v>
      </c>
      <c r="O48" s="55">
        <v>7</v>
      </c>
      <c r="P48" s="104">
        <f t="shared" si="4"/>
        <v>7.299999999999999</v>
      </c>
      <c r="Q48" s="55">
        <v>8</v>
      </c>
      <c r="R48" s="55">
        <v>7</v>
      </c>
      <c r="S48" s="104">
        <f t="shared" si="0"/>
        <v>7.299999999999999</v>
      </c>
      <c r="T48" s="55">
        <v>8</v>
      </c>
      <c r="U48" s="55">
        <v>5</v>
      </c>
      <c r="V48" s="104">
        <f t="shared" si="5"/>
        <v>5.9</v>
      </c>
      <c r="W48" s="55">
        <v>8.5</v>
      </c>
      <c r="X48" s="55">
        <v>7.5</v>
      </c>
      <c r="Y48" s="104">
        <f t="shared" si="6"/>
        <v>7.8</v>
      </c>
      <c r="Z48" s="56">
        <v>8.5</v>
      </c>
      <c r="AA48" s="56">
        <v>8</v>
      </c>
      <c r="AB48" s="104">
        <f t="shared" si="7"/>
        <v>8.149999999999999</v>
      </c>
      <c r="AC48" s="55">
        <v>8</v>
      </c>
      <c r="AD48" s="55">
        <v>9</v>
      </c>
      <c r="AE48" s="104">
        <f t="shared" si="8"/>
        <v>8.7</v>
      </c>
      <c r="AF48" s="55">
        <v>9</v>
      </c>
      <c r="AG48" s="55">
        <v>7</v>
      </c>
      <c r="AH48" s="104">
        <f t="shared" si="9"/>
        <v>7.6</v>
      </c>
    </row>
    <row r="49" spans="1:34" s="8" customFormat="1" ht="16.5" customHeight="1">
      <c r="A49" s="49">
        <v>39</v>
      </c>
      <c r="B49" s="127">
        <v>1755015139</v>
      </c>
      <c r="C49" s="128" t="s">
        <v>111</v>
      </c>
      <c r="D49" s="129" t="s">
        <v>33</v>
      </c>
      <c r="E49" s="54">
        <v>7</v>
      </c>
      <c r="F49" s="55">
        <v>8</v>
      </c>
      <c r="G49" s="104">
        <f t="shared" si="1"/>
        <v>7.699999999999999</v>
      </c>
      <c r="H49" s="55">
        <v>9</v>
      </c>
      <c r="I49" s="55">
        <v>9</v>
      </c>
      <c r="J49" s="104">
        <f t="shared" si="2"/>
        <v>9</v>
      </c>
      <c r="K49" s="55">
        <v>7</v>
      </c>
      <c r="L49" s="55">
        <v>7</v>
      </c>
      <c r="M49" s="61">
        <f t="shared" si="3"/>
        <v>7</v>
      </c>
      <c r="N49" s="55">
        <v>7.5</v>
      </c>
      <c r="O49" s="55">
        <v>7</v>
      </c>
      <c r="P49" s="104">
        <f t="shared" si="4"/>
        <v>7.1499999999999995</v>
      </c>
      <c r="Q49" s="55">
        <v>8</v>
      </c>
      <c r="R49" s="55">
        <v>7</v>
      </c>
      <c r="S49" s="104">
        <f t="shared" si="0"/>
        <v>7.299999999999999</v>
      </c>
      <c r="T49" s="55">
        <v>7.5</v>
      </c>
      <c r="U49" s="55">
        <v>4</v>
      </c>
      <c r="V49" s="104">
        <f t="shared" si="5"/>
        <v>5.05</v>
      </c>
      <c r="W49" s="55">
        <v>8</v>
      </c>
      <c r="X49" s="55">
        <v>7</v>
      </c>
      <c r="Y49" s="104">
        <f t="shared" si="6"/>
        <v>7.299999999999999</v>
      </c>
      <c r="Z49" s="56">
        <v>8.5</v>
      </c>
      <c r="AA49" s="56">
        <v>7</v>
      </c>
      <c r="AB49" s="104">
        <f t="shared" si="7"/>
        <v>7.449999999999999</v>
      </c>
      <c r="AC49" s="55">
        <v>8</v>
      </c>
      <c r="AD49" s="55">
        <v>8</v>
      </c>
      <c r="AE49" s="104">
        <f t="shared" si="8"/>
        <v>8</v>
      </c>
      <c r="AF49" s="55">
        <v>9</v>
      </c>
      <c r="AG49" s="55">
        <v>7</v>
      </c>
      <c r="AH49" s="104">
        <f t="shared" si="9"/>
        <v>7.6</v>
      </c>
    </row>
    <row r="50" spans="1:34" s="140" customFormat="1" ht="16.5" customHeight="1">
      <c r="A50" s="133">
        <v>40</v>
      </c>
      <c r="B50" s="134">
        <v>1755015140</v>
      </c>
      <c r="C50" s="135" t="s">
        <v>112</v>
      </c>
      <c r="D50" s="136" t="s">
        <v>113</v>
      </c>
      <c r="E50" s="137">
        <v>2.5</v>
      </c>
      <c r="F50" s="60">
        <v>0</v>
      </c>
      <c r="G50" s="138">
        <f t="shared" si="1"/>
        <v>0.75</v>
      </c>
      <c r="H50" s="60">
        <v>0</v>
      </c>
      <c r="I50" s="60">
        <v>0</v>
      </c>
      <c r="J50" s="138">
        <f t="shared" si="2"/>
        <v>0</v>
      </c>
      <c r="K50" s="60">
        <v>7</v>
      </c>
      <c r="L50" s="60">
        <v>0</v>
      </c>
      <c r="M50" s="139">
        <f t="shared" si="3"/>
        <v>2.1</v>
      </c>
      <c r="N50" s="60">
        <v>0</v>
      </c>
      <c r="O50" s="60">
        <v>0</v>
      </c>
      <c r="P50" s="138">
        <f t="shared" si="4"/>
        <v>0</v>
      </c>
      <c r="Q50" s="60">
        <v>8</v>
      </c>
      <c r="R50" s="60">
        <v>0</v>
      </c>
      <c r="S50" s="138">
        <f t="shared" si="0"/>
        <v>2.4</v>
      </c>
      <c r="T50" s="60">
        <v>8</v>
      </c>
      <c r="U50" s="60">
        <v>0</v>
      </c>
      <c r="V50" s="138">
        <f t="shared" si="5"/>
        <v>2.4</v>
      </c>
      <c r="W50" s="60">
        <v>8</v>
      </c>
      <c r="X50" s="60">
        <v>0</v>
      </c>
      <c r="Y50" s="138">
        <f t="shared" si="6"/>
        <v>2.4</v>
      </c>
      <c r="Z50" s="60">
        <v>8.8</v>
      </c>
      <c r="AA50" s="60">
        <v>0</v>
      </c>
      <c r="AB50" s="138">
        <f t="shared" si="7"/>
        <v>2.64</v>
      </c>
      <c r="AC50" s="60">
        <v>0</v>
      </c>
      <c r="AD50" s="60">
        <v>0</v>
      </c>
      <c r="AE50" s="138">
        <f t="shared" si="8"/>
        <v>0</v>
      </c>
      <c r="AF50" s="60">
        <v>0</v>
      </c>
      <c r="AG50" s="60">
        <v>0</v>
      </c>
      <c r="AH50" s="138">
        <f t="shared" si="9"/>
        <v>0</v>
      </c>
    </row>
    <row r="51" spans="1:34" s="8" customFormat="1" ht="16.5" customHeight="1">
      <c r="A51" s="49">
        <v>41</v>
      </c>
      <c r="B51" s="127">
        <v>1755015141</v>
      </c>
      <c r="C51" s="128" t="s">
        <v>114</v>
      </c>
      <c r="D51" s="129" t="s">
        <v>115</v>
      </c>
      <c r="E51" s="54">
        <v>7.5</v>
      </c>
      <c r="F51" s="55">
        <v>9</v>
      </c>
      <c r="G51" s="104">
        <f t="shared" si="1"/>
        <v>8.55</v>
      </c>
      <c r="H51" s="55">
        <v>9</v>
      </c>
      <c r="I51" s="55">
        <v>9</v>
      </c>
      <c r="J51" s="104">
        <f t="shared" si="2"/>
        <v>9</v>
      </c>
      <c r="K51" s="55">
        <v>7</v>
      </c>
      <c r="L51" s="55">
        <v>7</v>
      </c>
      <c r="M51" s="61">
        <f t="shared" si="3"/>
        <v>7</v>
      </c>
      <c r="N51" s="55">
        <v>7</v>
      </c>
      <c r="O51" s="55">
        <v>7</v>
      </c>
      <c r="P51" s="104">
        <f t="shared" si="4"/>
        <v>7</v>
      </c>
      <c r="Q51" s="55">
        <v>8</v>
      </c>
      <c r="R51" s="55">
        <v>7</v>
      </c>
      <c r="S51" s="104">
        <f t="shared" si="0"/>
        <v>7.299999999999999</v>
      </c>
      <c r="T51" s="55">
        <v>7.5</v>
      </c>
      <c r="U51" s="55">
        <v>5</v>
      </c>
      <c r="V51" s="104">
        <f t="shared" si="5"/>
        <v>5.75</v>
      </c>
      <c r="W51" s="55">
        <v>8</v>
      </c>
      <c r="X51" s="55">
        <v>8</v>
      </c>
      <c r="Y51" s="104">
        <f t="shared" si="6"/>
        <v>8</v>
      </c>
      <c r="Z51" s="56">
        <v>8.5</v>
      </c>
      <c r="AA51" s="56">
        <v>8</v>
      </c>
      <c r="AB51" s="104">
        <f t="shared" si="7"/>
        <v>8.149999999999999</v>
      </c>
      <c r="AC51" s="55">
        <v>8</v>
      </c>
      <c r="AD51" s="55">
        <v>8</v>
      </c>
      <c r="AE51" s="104">
        <f t="shared" si="8"/>
        <v>8</v>
      </c>
      <c r="AF51" s="55">
        <v>9</v>
      </c>
      <c r="AG51" s="55">
        <v>7</v>
      </c>
      <c r="AH51" s="104">
        <f t="shared" si="9"/>
        <v>7.6</v>
      </c>
    </row>
    <row r="52" spans="1:34" s="8" customFormat="1" ht="16.5" customHeight="1">
      <c r="A52" s="50">
        <v>42</v>
      </c>
      <c r="B52" s="130">
        <v>1755015142</v>
      </c>
      <c r="C52" s="131" t="s">
        <v>107</v>
      </c>
      <c r="D52" s="132" t="s">
        <v>116</v>
      </c>
      <c r="E52" s="57">
        <v>8</v>
      </c>
      <c r="F52" s="58">
        <v>9</v>
      </c>
      <c r="G52" s="122">
        <f t="shared" si="1"/>
        <v>8.7</v>
      </c>
      <c r="H52" s="58">
        <v>9.5</v>
      </c>
      <c r="I52" s="58">
        <v>9</v>
      </c>
      <c r="J52" s="122">
        <f t="shared" si="2"/>
        <v>9.15</v>
      </c>
      <c r="K52" s="58">
        <v>7</v>
      </c>
      <c r="L52" s="58">
        <v>7</v>
      </c>
      <c r="M52" s="123">
        <f t="shared" si="3"/>
        <v>7</v>
      </c>
      <c r="N52" s="58">
        <v>8</v>
      </c>
      <c r="O52" s="58">
        <v>7</v>
      </c>
      <c r="P52" s="122">
        <f t="shared" si="4"/>
        <v>7.299999999999999</v>
      </c>
      <c r="Q52" s="58">
        <v>8</v>
      </c>
      <c r="R52" s="58">
        <v>7</v>
      </c>
      <c r="S52" s="122">
        <f t="shared" si="0"/>
        <v>7.299999999999999</v>
      </c>
      <c r="T52" s="58">
        <v>8</v>
      </c>
      <c r="U52" s="58">
        <v>5</v>
      </c>
      <c r="V52" s="122">
        <f t="shared" si="5"/>
        <v>5.9</v>
      </c>
      <c r="W52" s="58">
        <v>8.5</v>
      </c>
      <c r="X52" s="58">
        <v>7</v>
      </c>
      <c r="Y52" s="122">
        <f t="shared" si="6"/>
        <v>7.449999999999999</v>
      </c>
      <c r="Z52" s="59">
        <v>8.5</v>
      </c>
      <c r="AA52" s="59">
        <v>7</v>
      </c>
      <c r="AB52" s="122">
        <f t="shared" si="7"/>
        <v>7.449999999999999</v>
      </c>
      <c r="AC52" s="58">
        <v>8</v>
      </c>
      <c r="AD52" s="58">
        <v>8</v>
      </c>
      <c r="AE52" s="122">
        <f t="shared" si="8"/>
        <v>8</v>
      </c>
      <c r="AF52" s="58">
        <v>9</v>
      </c>
      <c r="AG52" s="58">
        <v>7</v>
      </c>
      <c r="AH52" s="122">
        <f t="shared" si="9"/>
        <v>7.6</v>
      </c>
    </row>
    <row r="53" spans="13:17" s="8" customFormat="1" ht="16.5" customHeight="1">
      <c r="M53" s="107"/>
      <c r="Q53" s="8" t="s">
        <v>117</v>
      </c>
    </row>
    <row r="54" s="8" customFormat="1" ht="16.5" customHeight="1">
      <c r="M54" s="107"/>
    </row>
    <row r="55" s="8" customFormat="1" ht="16.5" customHeight="1">
      <c r="M55" s="107"/>
    </row>
    <row r="56" s="8" customFormat="1" ht="16.5" customHeight="1">
      <c r="M56" s="107"/>
    </row>
    <row r="57" s="8" customFormat="1" ht="16.5" customHeight="1">
      <c r="M57" s="107"/>
    </row>
    <row r="58" s="8" customFormat="1" ht="16.5" customHeight="1">
      <c r="M58" s="107"/>
    </row>
    <row r="59" s="8" customFormat="1" ht="16.5" customHeight="1">
      <c r="M59" s="107"/>
    </row>
    <row r="60" s="8" customFormat="1" ht="20.25" customHeight="1">
      <c r="M60" s="107"/>
    </row>
    <row r="61" s="8" customFormat="1" ht="19.5" customHeight="1">
      <c r="M61" s="107"/>
    </row>
    <row r="62" s="8" customFormat="1" ht="20.25" customHeight="1">
      <c r="M62" s="107"/>
    </row>
    <row r="63" s="8" customFormat="1" ht="19.5" customHeight="1">
      <c r="M63" s="107"/>
    </row>
    <row r="64" s="8" customFormat="1" ht="19.5" customHeight="1">
      <c r="M64" s="107"/>
    </row>
    <row r="65" s="8" customFormat="1" ht="18.75" customHeight="1">
      <c r="M65" s="107"/>
    </row>
    <row r="66" s="8" customFormat="1" ht="19.5" customHeight="1">
      <c r="M66" s="107"/>
    </row>
    <row r="67" s="8" customFormat="1" ht="20.25" customHeight="1">
      <c r="M67" s="107"/>
    </row>
    <row r="68" s="8" customFormat="1" ht="20.25" customHeight="1">
      <c r="M68" s="107"/>
    </row>
    <row r="69" s="8" customFormat="1" ht="19.5" customHeight="1">
      <c r="M69" s="107"/>
    </row>
    <row r="70" s="8" customFormat="1" ht="18.75" customHeight="1">
      <c r="M70" s="107"/>
    </row>
    <row r="71" s="8" customFormat="1" ht="20.25" customHeight="1">
      <c r="M71" s="107"/>
    </row>
    <row r="72" spans="1:13" s="8" customFormat="1" ht="20.25" customHeight="1">
      <c r="A72" s="7"/>
      <c r="B72" s="7"/>
      <c r="C72" s="7"/>
      <c r="M72" s="107"/>
    </row>
    <row r="73" spans="1:13" s="8" customFormat="1" ht="21" customHeight="1">
      <c r="A73" s="7"/>
      <c r="B73" s="7"/>
      <c r="C73" s="7"/>
      <c r="M73" s="107"/>
    </row>
    <row r="74" spans="1:13" s="8" customFormat="1" ht="22.5" customHeight="1">
      <c r="A74" s="3"/>
      <c r="B74" s="3"/>
      <c r="C74" s="3"/>
      <c r="M74" s="107"/>
    </row>
    <row r="75" spans="1:34" ht="19.5" customHeight="1">
      <c r="A75" s="3"/>
      <c r="B75" s="3"/>
      <c r="C75" s="3"/>
      <c r="D75" s="8"/>
      <c r="E75" s="8"/>
      <c r="F75" s="8"/>
      <c r="G75" s="8"/>
      <c r="H75" s="8"/>
      <c r="I75" s="8"/>
      <c r="J75" s="8"/>
      <c r="K75" s="8"/>
      <c r="L75" s="8"/>
      <c r="M75" s="107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</row>
    <row r="76" spans="2:34" ht="24" customHeight="1">
      <c r="B76" s="7"/>
      <c r="D76" s="8"/>
      <c r="E76" s="8"/>
      <c r="F76" s="8"/>
      <c r="G76" s="8"/>
      <c r="H76" s="8"/>
      <c r="I76" s="8"/>
      <c r="J76" s="8"/>
      <c r="K76" s="8"/>
      <c r="L76" s="8"/>
      <c r="M76" s="107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</row>
    <row r="77" spans="1:34" s="3" customFormat="1" ht="22.5" customHeight="1">
      <c r="A77" s="7"/>
      <c r="B77" s="7"/>
      <c r="C77" s="7"/>
      <c r="D77" s="8"/>
      <c r="E77" s="8"/>
      <c r="F77" s="8"/>
      <c r="G77" s="8"/>
      <c r="H77" s="8"/>
      <c r="I77" s="8"/>
      <c r="J77" s="8"/>
      <c r="K77" s="8"/>
      <c r="L77" s="8"/>
      <c r="M77" s="107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</row>
    <row r="78" spans="1:33" s="3" customFormat="1" ht="20.25" customHeight="1">
      <c r="A78" s="7"/>
      <c r="B78" s="7"/>
      <c r="C78" s="7"/>
      <c r="D78" s="7"/>
      <c r="E78" s="7"/>
      <c r="F78" s="7"/>
      <c r="H78" s="7"/>
      <c r="I78" s="7"/>
      <c r="K78" s="7"/>
      <c r="L78" s="7"/>
      <c r="M78" s="6"/>
      <c r="N78" s="7"/>
      <c r="O78" s="7"/>
      <c r="Q78" s="7"/>
      <c r="R78" s="7"/>
      <c r="T78" s="7"/>
      <c r="U78" s="7"/>
      <c r="W78" s="7"/>
      <c r="X78" s="7"/>
      <c r="Z78" s="7"/>
      <c r="AA78" s="7"/>
      <c r="AC78" s="7"/>
      <c r="AD78" s="7"/>
      <c r="AF78" s="7"/>
      <c r="AG78" s="7"/>
    </row>
    <row r="79" spans="2:21" ht="24" customHeight="1">
      <c r="B79" s="7"/>
      <c r="D79" s="7"/>
      <c r="E79" s="7"/>
      <c r="F79" s="7"/>
      <c r="G79" s="3"/>
      <c r="H79" s="7"/>
      <c r="I79" s="7"/>
      <c r="K79" s="7"/>
      <c r="L79" s="7"/>
      <c r="N79" s="7"/>
      <c r="O79" s="7"/>
      <c r="Q79" s="7"/>
      <c r="R79" s="7"/>
      <c r="T79" s="7"/>
      <c r="U79" s="7"/>
    </row>
    <row r="80" spans="2:33" ht="21" customHeight="1">
      <c r="B80" s="7"/>
      <c r="D80" s="3"/>
      <c r="E80" s="3"/>
      <c r="F80" s="3"/>
      <c r="G80" s="3"/>
      <c r="H80" s="3"/>
      <c r="I80" s="3"/>
      <c r="K80" s="3"/>
      <c r="L80" s="3"/>
      <c r="N80" s="3"/>
      <c r="O80" s="3"/>
      <c r="Q80" s="3"/>
      <c r="R80" s="3"/>
      <c r="T80" s="3"/>
      <c r="U80" s="3"/>
      <c r="W80" s="3"/>
      <c r="X80" s="3"/>
      <c r="Z80" s="3"/>
      <c r="AA80" s="3"/>
      <c r="AC80" s="3"/>
      <c r="AD80" s="3"/>
      <c r="AF80" s="3"/>
      <c r="AG80" s="3"/>
    </row>
    <row r="81" spans="2:33" ht="20.25" customHeight="1">
      <c r="B81" s="7"/>
      <c r="D81" s="3"/>
      <c r="E81" s="3"/>
      <c r="F81" s="3"/>
      <c r="G81" s="3"/>
      <c r="H81" s="3"/>
      <c r="I81" s="3"/>
      <c r="K81" s="3"/>
      <c r="L81" s="3"/>
      <c r="N81" s="3"/>
      <c r="O81" s="3"/>
      <c r="Q81" s="3"/>
      <c r="R81" s="3"/>
      <c r="T81" s="3"/>
      <c r="U81" s="3"/>
      <c r="W81" s="3"/>
      <c r="X81" s="3"/>
      <c r="Z81" s="3"/>
      <c r="AA81" s="3"/>
      <c r="AC81" s="3"/>
      <c r="AD81" s="3"/>
      <c r="AF81" s="3"/>
      <c r="AG81" s="3"/>
    </row>
    <row r="82" spans="1:21" ht="22.5" customHeight="1">
      <c r="A82" s="3"/>
      <c r="B82" s="3"/>
      <c r="C82" s="3"/>
      <c r="D82" s="7"/>
      <c r="E82" s="7"/>
      <c r="F82" s="7"/>
      <c r="G82" s="3"/>
      <c r="H82" s="7"/>
      <c r="I82" s="7"/>
      <c r="K82" s="7"/>
      <c r="L82" s="7"/>
      <c r="N82" s="7"/>
      <c r="O82" s="7"/>
      <c r="Q82" s="7"/>
      <c r="R82" s="7"/>
      <c r="T82" s="7"/>
      <c r="U82" s="7"/>
    </row>
    <row r="83" spans="2:21" ht="21" customHeight="1">
      <c r="B83" s="7"/>
      <c r="D83" s="7"/>
      <c r="E83" s="7"/>
      <c r="F83" s="7"/>
      <c r="G83" s="3"/>
      <c r="H83" s="7"/>
      <c r="I83" s="7"/>
      <c r="K83" s="7"/>
      <c r="L83" s="7"/>
      <c r="N83" s="7"/>
      <c r="O83" s="7"/>
      <c r="Q83" s="7"/>
      <c r="R83" s="7"/>
      <c r="T83" s="7"/>
      <c r="U83" s="7"/>
    </row>
    <row r="84" spans="2:21" ht="23.25" customHeight="1">
      <c r="B84" s="7"/>
      <c r="D84" s="7"/>
      <c r="E84" s="7"/>
      <c r="F84" s="7"/>
      <c r="G84" s="3"/>
      <c r="H84" s="7"/>
      <c r="I84" s="7"/>
      <c r="K84" s="7"/>
      <c r="L84" s="7"/>
      <c r="N84" s="7"/>
      <c r="O84" s="7"/>
      <c r="Q84" s="7"/>
      <c r="R84" s="7"/>
      <c r="T84" s="7"/>
      <c r="U84" s="7"/>
    </row>
    <row r="85" spans="1:37" s="3" customFormat="1" ht="24.75" customHeight="1">
      <c r="A85" s="7"/>
      <c r="B85" s="7"/>
      <c r="C85" s="7"/>
      <c r="D85" s="7"/>
      <c r="E85" s="7"/>
      <c r="F85" s="7"/>
      <c r="H85" s="7"/>
      <c r="I85" s="7"/>
      <c r="K85" s="7"/>
      <c r="L85" s="7"/>
      <c r="M85" s="6"/>
      <c r="N85" s="7"/>
      <c r="O85" s="7"/>
      <c r="Q85" s="7"/>
      <c r="R85" s="7"/>
      <c r="T85" s="7"/>
      <c r="U85" s="7"/>
      <c r="W85" s="7"/>
      <c r="X85" s="7"/>
      <c r="Z85" s="7"/>
      <c r="AA85" s="7"/>
      <c r="AC85" s="7"/>
      <c r="AD85" s="7"/>
      <c r="AF85" s="7"/>
      <c r="AG85" s="7"/>
      <c r="AI85" s="7"/>
      <c r="AJ85" s="7"/>
      <c r="AK85" s="7"/>
    </row>
    <row r="86" spans="2:21" ht="24" customHeight="1">
      <c r="B86" s="7"/>
      <c r="D86" s="7"/>
      <c r="E86" s="7"/>
      <c r="F86" s="7"/>
      <c r="G86" s="3"/>
      <c r="H86" s="7"/>
      <c r="I86" s="7"/>
      <c r="K86" s="7"/>
      <c r="L86" s="7"/>
      <c r="N86" s="7"/>
      <c r="O86" s="7"/>
      <c r="Q86" s="7"/>
      <c r="R86" s="7"/>
      <c r="T86" s="7"/>
      <c r="U86" s="7"/>
    </row>
    <row r="87" spans="2:34" ht="26.25" customHeight="1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107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</row>
    <row r="88" spans="2:34" ht="1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107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2:34" ht="1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107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</row>
    <row r="90" spans="2:34" ht="1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107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</row>
    <row r="91" spans="2:34" ht="1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107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</row>
    <row r="92" spans="2:34" ht="1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107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</row>
    <row r="93" spans="2:34" ht="1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107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</row>
    <row r="94" spans="2:34" ht="1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107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</row>
    <row r="95" spans="2:34" ht="1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107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</row>
    <row r="96" spans="2:21" ht="15">
      <c r="B96" s="7"/>
      <c r="D96" s="7"/>
      <c r="E96" s="7"/>
      <c r="F96" s="7"/>
      <c r="G96" s="3"/>
      <c r="H96" s="7"/>
      <c r="I96" s="7"/>
      <c r="K96" s="7"/>
      <c r="L96" s="7"/>
      <c r="N96" s="7"/>
      <c r="O96" s="7"/>
      <c r="Q96" s="7"/>
      <c r="R96" s="7"/>
      <c r="T96" s="7"/>
      <c r="U96" s="7"/>
    </row>
    <row r="97" spans="2:21" ht="15">
      <c r="B97" s="7"/>
      <c r="D97" s="7"/>
      <c r="E97" s="7"/>
      <c r="F97" s="7"/>
      <c r="G97" s="3"/>
      <c r="H97" s="7"/>
      <c r="I97" s="7"/>
      <c r="K97" s="7"/>
      <c r="L97" s="7"/>
      <c r="N97" s="7"/>
      <c r="O97" s="7"/>
      <c r="Q97" s="7"/>
      <c r="R97" s="7"/>
      <c r="T97" s="7"/>
      <c r="U97" s="7"/>
    </row>
    <row r="98" spans="2:33" ht="15">
      <c r="B98" s="3"/>
      <c r="C98" s="3"/>
      <c r="D98" s="3"/>
      <c r="E98" s="3"/>
      <c r="F98" s="3"/>
      <c r="G98" s="3"/>
      <c r="H98" s="3"/>
      <c r="I98" s="3"/>
      <c r="K98" s="3"/>
      <c r="L98" s="3"/>
      <c r="N98" s="3"/>
      <c r="O98" s="3"/>
      <c r="Q98" s="3"/>
      <c r="R98" s="3"/>
      <c r="T98" s="3"/>
      <c r="U98" s="3"/>
      <c r="W98" s="3"/>
      <c r="X98" s="3"/>
      <c r="Z98" s="3"/>
      <c r="AA98" s="3"/>
      <c r="AC98" s="3"/>
      <c r="AD98" s="3"/>
      <c r="AF98" s="3"/>
      <c r="AG98" s="3"/>
    </row>
    <row r="99" spans="2:33" ht="15">
      <c r="B99" s="3"/>
      <c r="C99" s="3"/>
      <c r="D99" s="3"/>
      <c r="E99" s="3"/>
      <c r="F99" s="3"/>
      <c r="G99" s="3"/>
      <c r="H99" s="3"/>
      <c r="I99" s="3"/>
      <c r="K99" s="3"/>
      <c r="L99" s="3"/>
      <c r="N99" s="3"/>
      <c r="O99" s="3"/>
      <c r="Q99" s="3"/>
      <c r="R99" s="3"/>
      <c r="T99" s="3"/>
      <c r="U99" s="3"/>
      <c r="W99" s="3"/>
      <c r="X99" s="3"/>
      <c r="Z99" s="3"/>
      <c r="AA99" s="3"/>
      <c r="AC99" s="3"/>
      <c r="AD99" s="3"/>
      <c r="AF99" s="3"/>
      <c r="AG99" s="3"/>
    </row>
    <row r="100" spans="2:21" ht="15">
      <c r="B100" s="7"/>
      <c r="D100" s="7"/>
      <c r="E100" s="7"/>
      <c r="F100" s="7"/>
      <c r="G100" s="3"/>
      <c r="H100" s="7"/>
      <c r="I100" s="7"/>
      <c r="K100" s="7"/>
      <c r="L100" s="7"/>
      <c r="N100" s="7"/>
      <c r="O100" s="7"/>
      <c r="Q100" s="7"/>
      <c r="R100" s="7"/>
      <c r="T100" s="7"/>
      <c r="U100" s="7"/>
    </row>
    <row r="101" spans="2:21" ht="15">
      <c r="B101" s="7"/>
      <c r="D101" s="7"/>
      <c r="E101" s="7"/>
      <c r="F101" s="7"/>
      <c r="G101" s="3"/>
      <c r="H101" s="7"/>
      <c r="I101" s="7"/>
      <c r="K101" s="7"/>
      <c r="L101" s="7"/>
      <c r="N101" s="7"/>
      <c r="O101" s="7"/>
      <c r="Q101" s="7"/>
      <c r="R101" s="7"/>
      <c r="T101" s="7"/>
      <c r="U101" s="7"/>
    </row>
    <row r="102" spans="2:21" ht="15">
      <c r="B102" s="7"/>
      <c r="D102" s="7"/>
      <c r="E102" s="7"/>
      <c r="F102" s="7"/>
      <c r="G102" s="3"/>
      <c r="H102" s="7"/>
      <c r="I102" s="7"/>
      <c r="K102" s="7"/>
      <c r="L102" s="7"/>
      <c r="N102" s="7"/>
      <c r="O102" s="7"/>
      <c r="Q102" s="7"/>
      <c r="R102" s="7"/>
      <c r="T102" s="7"/>
      <c r="U102" s="7"/>
    </row>
    <row r="103" spans="2:21" ht="15">
      <c r="B103" s="7"/>
      <c r="D103" s="7"/>
      <c r="E103" s="7"/>
      <c r="F103" s="7"/>
      <c r="G103" s="3"/>
      <c r="H103" s="7"/>
      <c r="I103" s="7"/>
      <c r="K103" s="7"/>
      <c r="L103" s="7"/>
      <c r="N103" s="7"/>
      <c r="O103" s="7"/>
      <c r="Q103" s="7"/>
      <c r="R103" s="7"/>
      <c r="T103" s="7"/>
      <c r="U103" s="7"/>
    </row>
    <row r="104" spans="2:21" ht="15">
      <c r="B104" s="7"/>
      <c r="D104" s="7"/>
      <c r="E104" s="7"/>
      <c r="F104" s="7"/>
      <c r="G104" s="3"/>
      <c r="H104" s="7"/>
      <c r="I104" s="7"/>
      <c r="K104" s="7"/>
      <c r="L104" s="7"/>
      <c r="N104" s="7"/>
      <c r="O104" s="7"/>
      <c r="Q104" s="7"/>
      <c r="R104" s="7"/>
      <c r="T104" s="7"/>
      <c r="U104" s="7"/>
    </row>
    <row r="105" spans="2:21" ht="15">
      <c r="B105" s="7"/>
      <c r="D105" s="7"/>
      <c r="E105" s="7"/>
      <c r="F105" s="7"/>
      <c r="G105" s="3"/>
      <c r="H105" s="7"/>
      <c r="I105" s="7"/>
      <c r="K105" s="7"/>
      <c r="L105" s="7"/>
      <c r="N105" s="7"/>
      <c r="O105" s="7"/>
      <c r="Q105" s="7"/>
      <c r="R105" s="7"/>
      <c r="T105" s="7"/>
      <c r="U105" s="7"/>
    </row>
    <row r="106" spans="2:33" ht="15">
      <c r="B106" s="3"/>
      <c r="C106" s="3"/>
      <c r="D106" s="3"/>
      <c r="E106" s="3"/>
      <c r="F106" s="3"/>
      <c r="G106" s="3"/>
      <c r="H106" s="3"/>
      <c r="I106" s="3"/>
      <c r="K106" s="3"/>
      <c r="L106" s="3"/>
      <c r="N106" s="3"/>
      <c r="O106" s="3"/>
      <c r="Q106" s="3"/>
      <c r="R106" s="3"/>
      <c r="T106" s="3"/>
      <c r="U106" s="3"/>
      <c r="W106" s="3"/>
      <c r="X106" s="3"/>
      <c r="Z106" s="3"/>
      <c r="AA106" s="3"/>
      <c r="AC106" s="3"/>
      <c r="AD106" s="3"/>
      <c r="AF106" s="3"/>
      <c r="AG106" s="3"/>
    </row>
    <row r="107" spans="2:21" ht="15.75">
      <c r="B107" s="23"/>
      <c r="D107" s="7"/>
      <c r="E107" s="7"/>
      <c r="F107" s="7"/>
      <c r="G107" s="3"/>
      <c r="H107" s="7"/>
      <c r="I107" s="7"/>
      <c r="K107" s="7"/>
      <c r="L107" s="7"/>
      <c r="N107" s="7"/>
      <c r="O107" s="7"/>
      <c r="Q107" s="7"/>
      <c r="R107" s="7"/>
      <c r="T107" s="7"/>
      <c r="U107" s="7"/>
    </row>
    <row r="108" spans="2:21" ht="15.75">
      <c r="B108" s="23"/>
      <c r="D108" s="7"/>
      <c r="E108" s="7"/>
      <c r="F108" s="7"/>
      <c r="G108" s="3"/>
      <c r="H108" s="7"/>
      <c r="I108" s="7"/>
      <c r="K108" s="7"/>
      <c r="L108" s="7"/>
      <c r="N108" s="7"/>
      <c r="O108" s="7"/>
      <c r="Q108" s="7"/>
      <c r="R108" s="7"/>
      <c r="T108" s="7"/>
      <c r="U108" s="7"/>
    </row>
  </sheetData>
  <sheetProtection/>
  <autoFilter ref="A10:AH53"/>
  <mergeCells count="22">
    <mergeCell ref="T8:V8"/>
    <mergeCell ref="T9:V9"/>
    <mergeCell ref="W8:Y8"/>
    <mergeCell ref="AC8:AE8"/>
    <mergeCell ref="AF8:AH8"/>
    <mergeCell ref="W9:Y9"/>
    <mergeCell ref="AC9:AE9"/>
    <mergeCell ref="AF9:AH9"/>
    <mergeCell ref="Z8:AB8"/>
    <mergeCell ref="Z9:AB9"/>
    <mergeCell ref="N8:P8"/>
    <mergeCell ref="N9:P9"/>
    <mergeCell ref="Q8:S8"/>
    <mergeCell ref="Q9:S9"/>
    <mergeCell ref="H9:J9"/>
    <mergeCell ref="K8:M8"/>
    <mergeCell ref="D1:J1"/>
    <mergeCell ref="K9:M9"/>
    <mergeCell ref="A2:C2"/>
    <mergeCell ref="E8:G8"/>
    <mergeCell ref="E9:G9"/>
    <mergeCell ref="H8:J8"/>
  </mergeCells>
  <printOptions horizontalCentered="1"/>
  <pageMargins left="0" right="0" top="0.15" bottom="0.04" header="0.27" footer="0.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50"/>
  <sheetViews>
    <sheetView tabSelected="1" zoomScalePageLayoutView="0" workbookViewId="0" topLeftCell="C28">
      <selection activeCell="AM24" sqref="AM24"/>
    </sheetView>
  </sheetViews>
  <sheetFormatPr defaultColWidth="9.00390625" defaultRowHeight="15.75"/>
  <cols>
    <col min="1" max="1" width="3.875" style="0" customWidth="1"/>
    <col min="2" max="2" width="10.625" style="0" customWidth="1"/>
    <col min="3" max="3" width="13.875" style="0" customWidth="1"/>
    <col min="4" max="4" width="6.75390625" style="0" customWidth="1"/>
    <col min="5" max="5" width="3.875" style="0" customWidth="1"/>
    <col min="6" max="6" width="3.50390625" style="0" customWidth="1"/>
    <col min="7" max="7" width="3.875" style="0" customWidth="1"/>
    <col min="8" max="8" width="4.125" style="0" customWidth="1"/>
    <col min="9" max="9" width="3.50390625" style="0" customWidth="1"/>
    <col min="10" max="10" width="3.25390625" style="0" customWidth="1"/>
    <col min="11" max="11" width="4.50390625" style="0" customWidth="1"/>
    <col min="12" max="13" width="3.25390625" style="0" customWidth="1"/>
    <col min="14" max="14" width="3.625" style="0" customWidth="1"/>
    <col min="15" max="16" width="3.25390625" style="0" customWidth="1"/>
    <col min="17" max="17" width="4.00390625" style="0" customWidth="1"/>
    <col min="18" max="19" width="3.25390625" style="0" customWidth="1"/>
    <col min="20" max="20" width="4.00390625" style="0" customWidth="1"/>
    <col min="21" max="22" width="3.25390625" style="0" customWidth="1"/>
    <col min="23" max="23" width="3.625" style="0" customWidth="1"/>
    <col min="24" max="25" width="3.25390625" style="0" customWidth="1"/>
    <col min="26" max="26" width="4.375" style="0" customWidth="1"/>
    <col min="27" max="28" width="3.25390625" style="0" customWidth="1"/>
    <col min="29" max="29" width="4.50390625" style="0" customWidth="1"/>
    <col min="30" max="31" width="3.25390625" style="0" customWidth="1"/>
    <col min="32" max="32" width="4.00390625" style="0" customWidth="1"/>
    <col min="33" max="34" width="3.25390625" style="0" customWidth="1"/>
    <col min="35" max="35" width="6.125" style="0" customWidth="1"/>
    <col min="36" max="36" width="4.875" style="0" customWidth="1"/>
    <col min="37" max="37" width="5.25390625" style="0" customWidth="1"/>
    <col min="38" max="38" width="4.875" style="0" customWidth="1"/>
  </cols>
  <sheetData>
    <row r="1" spans="1:38" ht="36" customHeight="1">
      <c r="A1" s="149" t="s">
        <v>42</v>
      </c>
      <c r="B1" s="150"/>
      <c r="C1" s="150"/>
      <c r="D1" s="15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</row>
    <row r="2" spans="1:38" ht="16.5">
      <c r="A2" s="65"/>
      <c r="B2" s="65"/>
      <c r="C2" s="66"/>
      <c r="D2" s="67" t="s">
        <v>43</v>
      </c>
      <c r="E2" s="68"/>
      <c r="F2" s="68"/>
      <c r="G2" s="68"/>
      <c r="H2" s="151" t="s">
        <v>58</v>
      </c>
      <c r="I2" s="151"/>
      <c r="J2" s="151"/>
      <c r="K2" s="151"/>
      <c r="L2" s="151"/>
      <c r="M2" s="151"/>
      <c r="N2" s="151"/>
      <c r="O2" s="151"/>
      <c r="P2" s="67"/>
      <c r="Q2" s="69"/>
      <c r="R2" s="69"/>
      <c r="S2" s="70"/>
      <c r="T2" s="71"/>
      <c r="U2" s="71"/>
      <c r="V2" s="71"/>
      <c r="W2" s="72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</row>
    <row r="3" spans="1:38" ht="16.5">
      <c r="A3" s="72"/>
      <c r="B3" s="72"/>
      <c r="C3" s="66"/>
      <c r="D3" s="152"/>
      <c r="E3" s="152"/>
      <c r="F3" s="67"/>
      <c r="G3" s="67"/>
      <c r="H3" s="73" t="s">
        <v>61</v>
      </c>
      <c r="I3" s="73"/>
      <c r="J3" s="73"/>
      <c r="K3" s="73"/>
      <c r="L3" s="73"/>
      <c r="M3" s="73"/>
      <c r="N3" s="73"/>
      <c r="O3" s="73"/>
      <c r="P3" s="73"/>
      <c r="Q3" s="74"/>
      <c r="R3" s="74"/>
      <c r="S3" s="75"/>
      <c r="T3" s="75"/>
      <c r="U3" s="75"/>
      <c r="V3" s="75"/>
      <c r="W3" s="66"/>
      <c r="X3" s="7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</row>
    <row r="4" spans="1:38" ht="16.5">
      <c r="A4" s="66"/>
      <c r="B4" s="66"/>
      <c r="C4" s="66"/>
      <c r="D4" s="152" t="s">
        <v>15</v>
      </c>
      <c r="E4" s="152"/>
      <c r="F4" s="67"/>
      <c r="G4" s="67"/>
      <c r="H4" s="73" t="s">
        <v>44</v>
      </c>
      <c r="I4" s="73"/>
      <c r="J4" s="73"/>
      <c r="K4" s="73"/>
      <c r="L4" s="73"/>
      <c r="M4" s="73"/>
      <c r="N4" s="73"/>
      <c r="O4" s="73"/>
      <c r="P4" s="73"/>
      <c r="Q4" s="74"/>
      <c r="R4" s="74"/>
      <c r="S4" s="75"/>
      <c r="T4" s="75"/>
      <c r="U4" s="75"/>
      <c r="V4" s="75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</row>
    <row r="5" spans="1:38" ht="15.75">
      <c r="A5" s="77"/>
      <c r="B5" s="77"/>
      <c r="C5" s="78"/>
      <c r="D5" s="78"/>
      <c r="E5" s="79"/>
      <c r="F5" s="79"/>
      <c r="G5" s="79"/>
      <c r="H5" s="79"/>
      <c r="I5" s="79"/>
      <c r="J5" s="79"/>
      <c r="K5" s="79"/>
      <c r="L5" s="79"/>
      <c r="M5" s="79"/>
      <c r="N5" s="80"/>
      <c r="O5" s="80"/>
      <c r="P5" s="80"/>
      <c r="Q5" s="81"/>
      <c r="R5" s="81"/>
      <c r="S5" s="81"/>
      <c r="T5" s="82"/>
      <c r="U5" s="83"/>
      <c r="V5" s="82"/>
      <c r="W5" s="8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</row>
    <row r="6" spans="1:38" ht="85.5" customHeight="1">
      <c r="A6" s="85" t="s">
        <v>0</v>
      </c>
      <c r="B6" s="86" t="s">
        <v>45</v>
      </c>
      <c r="C6" s="86" t="s">
        <v>46</v>
      </c>
      <c r="D6" s="87"/>
      <c r="E6" s="153" t="s">
        <v>55</v>
      </c>
      <c r="F6" s="154"/>
      <c r="G6" s="154"/>
      <c r="H6" s="153" t="s">
        <v>56</v>
      </c>
      <c r="I6" s="154"/>
      <c r="J6" s="154"/>
      <c r="K6" s="153" t="s">
        <v>14</v>
      </c>
      <c r="L6" s="154"/>
      <c r="M6" s="154"/>
      <c r="N6" s="153" t="s">
        <v>16</v>
      </c>
      <c r="O6" s="154"/>
      <c r="P6" s="154"/>
      <c r="Q6" s="153" t="s">
        <v>13</v>
      </c>
      <c r="R6" s="154"/>
      <c r="S6" s="155"/>
      <c r="T6" s="153" t="s">
        <v>17</v>
      </c>
      <c r="U6" s="154"/>
      <c r="V6" s="155"/>
      <c r="W6" s="153" t="s">
        <v>18</v>
      </c>
      <c r="X6" s="154"/>
      <c r="Y6" s="155"/>
      <c r="Z6" s="153" t="s">
        <v>57</v>
      </c>
      <c r="AA6" s="154"/>
      <c r="AB6" s="155"/>
      <c r="AC6" s="153" t="s">
        <v>19</v>
      </c>
      <c r="AD6" s="154"/>
      <c r="AE6" s="155"/>
      <c r="AF6" s="153" t="s">
        <v>20</v>
      </c>
      <c r="AG6" s="154"/>
      <c r="AH6" s="155"/>
      <c r="AI6" s="88" t="s">
        <v>47</v>
      </c>
      <c r="AJ6" s="88" t="s">
        <v>48</v>
      </c>
      <c r="AK6" s="88" t="s">
        <v>49</v>
      </c>
      <c r="AL6" s="88" t="s">
        <v>50</v>
      </c>
    </row>
    <row r="7" spans="1:38" ht="16.5" customHeight="1">
      <c r="A7" s="89"/>
      <c r="B7" s="90"/>
      <c r="C7" s="91"/>
      <c r="D7" s="92" t="s">
        <v>51</v>
      </c>
      <c r="E7" s="156">
        <v>2</v>
      </c>
      <c r="F7" s="157"/>
      <c r="G7" s="157"/>
      <c r="H7" s="156">
        <v>2</v>
      </c>
      <c r="I7" s="157"/>
      <c r="J7" s="157"/>
      <c r="K7" s="156">
        <v>2</v>
      </c>
      <c r="L7" s="157"/>
      <c r="M7" s="157"/>
      <c r="N7" s="156">
        <v>2</v>
      </c>
      <c r="O7" s="157"/>
      <c r="P7" s="157"/>
      <c r="Q7" s="156">
        <v>2</v>
      </c>
      <c r="R7" s="157"/>
      <c r="S7" s="158"/>
      <c r="T7" s="156">
        <v>2</v>
      </c>
      <c r="U7" s="157"/>
      <c r="V7" s="158"/>
      <c r="W7" s="156">
        <v>2</v>
      </c>
      <c r="X7" s="157"/>
      <c r="Y7" s="158"/>
      <c r="Z7" s="156">
        <v>2</v>
      </c>
      <c r="AA7" s="157"/>
      <c r="AB7" s="158"/>
      <c r="AC7" s="156">
        <v>2</v>
      </c>
      <c r="AD7" s="157"/>
      <c r="AE7" s="158"/>
      <c r="AF7" s="156">
        <v>2</v>
      </c>
      <c r="AG7" s="157"/>
      <c r="AH7" s="158"/>
      <c r="AI7" s="93">
        <v>20</v>
      </c>
      <c r="AJ7" s="94"/>
      <c r="AK7" s="95"/>
      <c r="AL7" s="96"/>
    </row>
    <row r="8" spans="1:38" ht="62.25" customHeight="1" thickBot="1">
      <c r="A8" s="89"/>
      <c r="B8" s="90"/>
      <c r="C8" s="91"/>
      <c r="D8" s="92"/>
      <c r="E8" s="109" t="s">
        <v>52</v>
      </c>
      <c r="F8" s="109" t="s">
        <v>53</v>
      </c>
      <c r="G8" s="109" t="s">
        <v>54</v>
      </c>
      <c r="H8" s="97" t="s">
        <v>52</v>
      </c>
      <c r="I8" s="109" t="s">
        <v>53</v>
      </c>
      <c r="J8" s="109" t="s">
        <v>54</v>
      </c>
      <c r="K8" s="109" t="s">
        <v>52</v>
      </c>
      <c r="L8" s="109" t="s">
        <v>53</v>
      </c>
      <c r="M8" s="109" t="s">
        <v>54</v>
      </c>
      <c r="N8" s="109" t="s">
        <v>52</v>
      </c>
      <c r="O8" s="109" t="s">
        <v>53</v>
      </c>
      <c r="P8" s="109" t="s">
        <v>54</v>
      </c>
      <c r="Q8" s="109" t="s">
        <v>52</v>
      </c>
      <c r="R8" s="109" t="s">
        <v>53</v>
      </c>
      <c r="S8" s="109" t="s">
        <v>54</v>
      </c>
      <c r="T8" s="109" t="s">
        <v>52</v>
      </c>
      <c r="U8" s="109" t="s">
        <v>53</v>
      </c>
      <c r="V8" s="109" t="s">
        <v>54</v>
      </c>
      <c r="W8" s="109" t="s">
        <v>52</v>
      </c>
      <c r="X8" s="109" t="s">
        <v>53</v>
      </c>
      <c r="Y8" s="109" t="s">
        <v>54</v>
      </c>
      <c r="Z8" s="109" t="s">
        <v>52</v>
      </c>
      <c r="AA8" s="109" t="s">
        <v>53</v>
      </c>
      <c r="AB8" s="109" t="s">
        <v>54</v>
      </c>
      <c r="AC8" s="109" t="s">
        <v>52</v>
      </c>
      <c r="AD8" s="109" t="s">
        <v>53</v>
      </c>
      <c r="AE8" s="109" t="s">
        <v>54</v>
      </c>
      <c r="AF8" s="109" t="s">
        <v>52</v>
      </c>
      <c r="AG8" s="97" t="s">
        <v>53</v>
      </c>
      <c r="AH8" s="97" t="s">
        <v>54</v>
      </c>
      <c r="AI8" s="93"/>
      <c r="AJ8" s="98"/>
      <c r="AK8" s="95"/>
      <c r="AL8" s="99"/>
    </row>
    <row r="9" spans="1:38" ht="19.5" customHeight="1">
      <c r="A9" s="48">
        <v>1</v>
      </c>
      <c r="B9" s="124">
        <v>1755015101</v>
      </c>
      <c r="C9" s="125" t="s">
        <v>63</v>
      </c>
      <c r="D9" s="126" t="s">
        <v>23</v>
      </c>
      <c r="E9" s="110">
        <v>8.299999999999999</v>
      </c>
      <c r="F9" s="111" t="str">
        <f>IF(E9&gt;=9.5,"A⁺",IF(E9&gt;=8.5,"A",IF(E9&gt;=8,"B⁺",IF(E9&gt;=7,"B",IF(E9&gt;=6.5,"C⁺",IF(E9&gt;=5.5,"C",IF(E9&gt;=5,"D⁺",IF(E9&gt;=4,"D","F"))))))))</f>
        <v>B⁺</v>
      </c>
      <c r="G9" s="111" t="str">
        <f>IF(F9="A⁺","4.0",IF(F9="A","3.8",IF(F9="B⁺","3.5",IF(F9="B","3.0",IF(F9="C⁺","2.5",IF(F9="C","2.0",IF(F9="D⁺","1.5",IF(F9="D","1.0","0.0"))))))))</f>
        <v>3.5</v>
      </c>
      <c r="H9" s="104">
        <v>9.15</v>
      </c>
      <c r="I9" s="111" t="str">
        <f>IF(H9&gt;=9.5,"A⁺",IF(H9&gt;=8.5,"A",IF(H9&gt;=8,"B⁺",IF(H9&gt;=7,"B",IF(H9&gt;=6.5,"C⁺",IF(H9&gt;=5.5,"C",IF(H9&gt;=5,"D⁺",IF(H9&gt;=4,"D","F"))))))))</f>
        <v>A</v>
      </c>
      <c r="J9" s="111" t="str">
        <f>IF(I9="A⁺","4.0",IF(I9="A","3.8",IF(I9="B⁺","3.5",IF(I9="B","3.0",IF(I9="C⁺","2.5",IF(I9="C","2.0",IF(I9="D⁺","1.5",IF(I9="D","1.0","0.0"))))))))</f>
        <v>3.8</v>
      </c>
      <c r="K9" s="112">
        <v>7.699999999999999</v>
      </c>
      <c r="L9" s="111" t="str">
        <f>IF(K9&gt;=9.5,"A⁺",IF(K9&gt;=8.5,"A",IF(K9&gt;=8,"B⁺",IF(K9&gt;=7,"B",IF(K9&gt;=6.5,"C⁺",IF(K9&gt;=5.5,"C",IF(K9&gt;=5,"D⁺",IF(K9&gt;=4,"D","F"))))))))</f>
        <v>B</v>
      </c>
      <c r="M9" s="111" t="str">
        <f>IF(L9="A⁺","4.0",IF(L9="A","3.8",IF(L9="B⁺","3.5",IF(L9="B","3.0",IF(L9="C⁺","2.5",IF(L9="C","2.0",IF(L9="D⁺","1.5",IF(L9="D","1.0","0.0"))))))))</f>
        <v>3.0</v>
      </c>
      <c r="N9" s="110">
        <v>7.299999999999999</v>
      </c>
      <c r="O9" s="111" t="str">
        <f>IF(N9&gt;=9.5,"A⁺",IF(N9&gt;=8.5,"A",IF(N9&gt;=8,"B⁺",IF(N9&gt;=7,"B",IF(N9&gt;=6.5,"C⁺",IF(N9&gt;=5.5,"C",IF(N9&gt;=5,"D⁺",IF(N9&gt;=4,"D","F"))))))))</f>
        <v>B</v>
      </c>
      <c r="P9" s="111" t="str">
        <f>IF(O9="A⁺","4.0",IF(O9="A","3.8",IF(O9="B⁺","3.5",IF(O9="B","3.0",IF(O9="C⁺","2.5",IF(O9="C","2.0",IF(O9="D⁺","1.5",IF(O9="D","1.0","0.0"))))))))</f>
        <v>3.0</v>
      </c>
      <c r="Q9" s="110">
        <v>7.1499999999999995</v>
      </c>
      <c r="R9" s="111" t="str">
        <f>IF(Q9&gt;=9.5,"A⁺",IF(Q9&gt;=8.5,"A",IF(Q9&gt;=8,"B⁺",IF(Q9&gt;=7,"B",IF(Q9&gt;=6.5,"C⁺",IF(Q9&gt;=5.5,"C",IF(Q9&gt;=5,"D⁺",IF(Q9&gt;=4,"D","F"))))))))</f>
        <v>B</v>
      </c>
      <c r="S9" s="111" t="str">
        <f>IF(R9="A⁺","4.0",IF(R9="A","3.8",IF(R9="B⁺","3.5",IF(R9="B","3.0",IF(R9="C⁺","2.5",IF(R9="C","2.0",IF(R9="D⁺","1.5",IF(R9="D","1.0","0.0"))))))))</f>
        <v>3.0</v>
      </c>
      <c r="T9" s="110">
        <v>5.6</v>
      </c>
      <c r="U9" s="111" t="str">
        <f>IF(T9&gt;=9.5,"A⁺",IF(T9&gt;=8.5,"A",IF(T9&gt;=8,"B⁺",IF(T9&gt;=7,"B",IF(T9&gt;=6.5,"C⁺",IF(T9&gt;=5.5,"C",IF(T9&gt;=5,"D⁺",IF(T9&gt;=4,"D","F"))))))))</f>
        <v>C</v>
      </c>
      <c r="V9" s="111" t="str">
        <f>IF(U9="A⁺","4.0",IF(U9="A","3.8",IF(U9="B⁺","3.5",IF(U9="B","3.0",IF(U9="C⁺","2.5",IF(U9="C","2.0",IF(U9="D⁺","1.5",IF(U9="D","1.0","0.0"))))))))</f>
        <v>2.0</v>
      </c>
      <c r="W9" s="110">
        <v>6.749999999999999</v>
      </c>
      <c r="X9" s="111" t="str">
        <f>IF(W9&gt;=9.5,"A⁺",IF(W9&gt;=8.5,"A",IF(W9&gt;=8,"B⁺",IF(W9&gt;=7,"B",IF(W9&gt;=6.5,"C⁺",IF(W9&gt;=5.5,"C",IF(W9&gt;=5,"D⁺",IF(W9&gt;=4,"D","F"))))))))</f>
        <v>C⁺</v>
      </c>
      <c r="Y9" s="111" t="str">
        <f>IF(X9="A⁺","4.0",IF(X9="A","3.8",IF(X9="B⁺","3.5",IF(X9="B","3.0",IF(X9="C⁺","2.5",IF(X9="C","2.0",IF(X9="D⁺","1.5",IF(X9="D","1.0","0.0"))))))))</f>
        <v>2.5</v>
      </c>
      <c r="Z9" s="110">
        <v>8.149999999999999</v>
      </c>
      <c r="AA9" s="111" t="str">
        <f>IF(Z9&gt;=9.5,"A⁺",IF(Z9&gt;=8.5,"A",IF(Z9&gt;=8,"B⁺",IF(Z9&gt;=7,"B",IF(Z9&gt;=6.5,"C⁺",IF(Z9&gt;=5.5,"C",IF(Z9&gt;=5,"D⁺",IF(Z9&gt;=4,"D","F"))))))))</f>
        <v>B⁺</v>
      </c>
      <c r="AB9" s="111" t="str">
        <f>IF(AA9="A⁺","4.0",IF(AA9="A","3.8",IF(AA9="B⁺","3.5",IF(AA9="B","3.0",IF(AA9="C⁺","2.5",IF(AA9="C","2.0",IF(AA9="D⁺","1.5",IF(AA9="D","1.0","0.0"))))))))</f>
        <v>3.5</v>
      </c>
      <c r="AC9" s="110">
        <v>8.299999999999999</v>
      </c>
      <c r="AD9" s="111" t="str">
        <f>IF(AC9&gt;=9.5,"A⁺",IF(AC9&gt;=8.5,"A",IF(AC9&gt;=8,"B⁺",IF(AC9&gt;=7,"B",IF(AC9&gt;=6.5,"C⁺",IF(AC9&gt;=5.5,"C",IF(AC9&gt;=5,"D⁺",IF(AC9&gt;=4,"D","F"))))))))</f>
        <v>B⁺</v>
      </c>
      <c r="AE9" s="111" t="str">
        <f>IF(AD9="A⁺","4.0",IF(AD9="A","3.8",IF(AD9="B⁺","3.5",IF(AD9="B","3.0",IF(AD9="C⁺","2.5",IF(AD9="C","2.0",IF(AD9="D⁺","1.5",IF(AD9="D","1.0","0.0"))))))))</f>
        <v>3.5</v>
      </c>
      <c r="AF9" s="110">
        <v>7.199999999999999</v>
      </c>
      <c r="AG9" s="111" t="str">
        <f>IF(AF9&gt;=9.5,"A⁺",IF(AF9&gt;=8.5,"A",IF(AF9&gt;=8,"B⁺",IF(AF9&gt;=7,"B",IF(AF9&gt;=6.5,"C⁺",IF(AF9&gt;=5.5,"C",IF(AF9&gt;=5,"D⁺",IF(AF9&gt;=4,"D","F"))))))))</f>
        <v>B</v>
      </c>
      <c r="AH9" s="111" t="str">
        <f>IF(AG9="A⁺","4.0",IF(AG9="A","3.8",IF(AG9="B⁺","3.5",IF(AG9="B","3.0",IF(AG9="C⁺","2.5",IF(AG9="C","2.0",IF(AG9="D⁺","1.5",IF(AG9="D","1.0","0.0"))))))))</f>
        <v>3.0</v>
      </c>
      <c r="AI9" s="119">
        <f>E9*$E$7+H9*$H$7+K9*$K$7+N9*$N$7+Q9*$Q$7+T9*$T$7+W9*$W$7+Z9*$Z$7+AC9*$AC$7+AF9*$AF$7</f>
        <v>151.2</v>
      </c>
      <c r="AJ9" s="119">
        <f>AI9/$AI$7</f>
        <v>7.56</v>
      </c>
      <c r="AK9" s="119">
        <f>G9*$E$7+J9*$H$7+M9*$K$7+P9*$N$7+S9*$Q$7+V9*$T$7+Y9*$W$7+AB9*$Z$7+AE9*$AC$7+AH9*$AF$7</f>
        <v>61.6</v>
      </c>
      <c r="AL9" s="119">
        <f>AK9/$AI$7</f>
        <v>3.08</v>
      </c>
    </row>
    <row r="10" spans="1:38" ht="19.5" customHeight="1">
      <c r="A10" s="49">
        <v>2</v>
      </c>
      <c r="B10" s="127">
        <v>1755015102</v>
      </c>
      <c r="C10" s="128" t="s">
        <v>64</v>
      </c>
      <c r="D10" s="129" t="s">
        <v>65</v>
      </c>
      <c r="E10" s="113">
        <v>8.7</v>
      </c>
      <c r="F10" s="114" t="str">
        <f aca="true" t="shared" si="0" ref="F10:F50">IF(E10&gt;=9.5,"A⁺",IF(E10&gt;=8.5,"A",IF(E10&gt;=8,"B⁺",IF(E10&gt;=7,"B",IF(E10&gt;=6.5,"C⁺",IF(E10&gt;=5.5,"C",IF(E10&gt;=5,"D⁺",IF(E10&gt;=4,"D","F"))))))))</f>
        <v>A</v>
      </c>
      <c r="G10" s="114" t="str">
        <f aca="true" t="shared" si="1" ref="G10:G50">IF(F10="A⁺","4.0",IF(F10="A","3.8",IF(F10="B⁺","3.5",IF(F10="B","3.0",IF(F10="C⁺","2.5",IF(F10="C","2.0",IF(F10="D⁺","1.5",IF(F10="D","1.0","0.0"))))))))</f>
        <v>3.8</v>
      </c>
      <c r="H10" s="104">
        <v>8</v>
      </c>
      <c r="I10" s="114" t="str">
        <f aca="true" t="shared" si="2" ref="I10:I50">IF(H10&gt;=9.5,"A⁺",IF(H10&gt;=8.5,"A",IF(H10&gt;=8,"B⁺",IF(H10&gt;=7,"B",IF(H10&gt;=6.5,"C⁺",IF(H10&gt;=5.5,"C",IF(H10&gt;=5,"D⁺",IF(H10&gt;=4,"D","F"))))))))</f>
        <v>B⁺</v>
      </c>
      <c r="J10" s="114" t="str">
        <f aca="true" t="shared" si="3" ref="J10:J50">IF(I10="A⁺","4.0",IF(I10="A","3.8",IF(I10="B⁺","3.5",IF(I10="B","3.0",IF(I10="C⁺","2.5",IF(I10="C","2.0",IF(I10="D⁺","1.5",IF(I10="D","1.0","0.0"))))))))</f>
        <v>3.5</v>
      </c>
      <c r="K10" s="115">
        <v>7</v>
      </c>
      <c r="L10" s="114" t="str">
        <f aca="true" t="shared" si="4" ref="L10:L50">IF(K10&gt;=9.5,"A⁺",IF(K10&gt;=8.5,"A",IF(K10&gt;=8,"B⁺",IF(K10&gt;=7,"B",IF(K10&gt;=6.5,"C⁺",IF(K10&gt;=5.5,"C",IF(K10&gt;=5,"D⁺",IF(K10&gt;=4,"D","F"))))))))</f>
        <v>B</v>
      </c>
      <c r="M10" s="114" t="str">
        <f aca="true" t="shared" si="5" ref="M10:M50">IF(L10="A⁺","4.0",IF(L10="A","3.8",IF(L10="B⁺","3.5",IF(L10="B","3.0",IF(L10="C⁺","2.5",IF(L10="C","2.0",IF(L10="D⁺","1.5",IF(L10="D","1.0","0.0"))))))))</f>
        <v>3.0</v>
      </c>
      <c r="N10" s="113">
        <v>7</v>
      </c>
      <c r="O10" s="114" t="str">
        <f aca="true" t="shared" si="6" ref="O10:O50">IF(N10&gt;=9.5,"A⁺",IF(N10&gt;=8.5,"A",IF(N10&gt;=8,"B⁺",IF(N10&gt;=7,"B",IF(N10&gt;=6.5,"C⁺",IF(N10&gt;=5.5,"C",IF(N10&gt;=5,"D⁺",IF(N10&gt;=4,"D","F"))))))))</f>
        <v>B</v>
      </c>
      <c r="P10" s="114" t="str">
        <f aca="true" t="shared" si="7" ref="P10:P50">IF(O10="A⁺","4.0",IF(O10="A","3.8",IF(O10="B⁺","3.5",IF(O10="B","3.0",IF(O10="C⁺","2.5",IF(O10="C","2.0",IF(O10="D⁺","1.5",IF(O10="D","1.0","0.0"))))))))</f>
        <v>3.0</v>
      </c>
      <c r="Q10" s="113">
        <v>7.1499999999999995</v>
      </c>
      <c r="R10" s="114" t="str">
        <f aca="true" t="shared" si="8" ref="R10:R50">IF(Q10&gt;=9.5,"A⁺",IF(Q10&gt;=8.5,"A",IF(Q10&gt;=8,"B⁺",IF(Q10&gt;=7,"B",IF(Q10&gt;=6.5,"C⁺",IF(Q10&gt;=5.5,"C",IF(Q10&gt;=5,"D⁺",IF(Q10&gt;=4,"D","F"))))))))</f>
        <v>B</v>
      </c>
      <c r="S10" s="114" t="str">
        <f aca="true" t="shared" si="9" ref="S10:S50">IF(R10="A⁺","4.0",IF(R10="A","3.8",IF(R10="B⁺","3.5",IF(R10="B","3.0",IF(R10="C⁺","2.5",IF(R10="C","2.0",IF(R10="D⁺","1.5",IF(R10="D","1.0","0.0"))))))))</f>
        <v>3.0</v>
      </c>
      <c r="T10" s="113">
        <v>5.6</v>
      </c>
      <c r="U10" s="114" t="str">
        <f aca="true" t="shared" si="10" ref="U10:U50">IF(T10&gt;=9.5,"A⁺",IF(T10&gt;=8.5,"A",IF(T10&gt;=8,"B⁺",IF(T10&gt;=7,"B",IF(T10&gt;=6.5,"C⁺",IF(T10&gt;=5.5,"C",IF(T10&gt;=5,"D⁺",IF(T10&gt;=4,"D","F"))))))))</f>
        <v>C</v>
      </c>
      <c r="V10" s="114" t="str">
        <f aca="true" t="shared" si="11" ref="V10:V50">IF(U10="A⁺","4.0",IF(U10="A","3.8",IF(U10="B⁺","3.5",IF(U10="B","3.0",IF(U10="C⁺","2.5",IF(U10="C","2.0",IF(U10="D⁺","1.5",IF(U10="D","1.0","0.0"))))))))</f>
        <v>2.0</v>
      </c>
      <c r="W10" s="113">
        <v>7.65</v>
      </c>
      <c r="X10" s="114" t="str">
        <f aca="true" t="shared" si="12" ref="X10:X50">IF(W10&gt;=9.5,"A⁺",IF(W10&gt;=8.5,"A",IF(W10&gt;=8,"B⁺",IF(W10&gt;=7,"B",IF(W10&gt;=6.5,"C⁺",IF(W10&gt;=5.5,"C",IF(W10&gt;=5,"D⁺",IF(W10&gt;=4,"D","F"))))))))</f>
        <v>B</v>
      </c>
      <c r="Y10" s="114" t="str">
        <f aca="true" t="shared" si="13" ref="Y10:Y50">IF(X10="A⁺","4.0",IF(X10="A","3.8",IF(X10="B⁺","3.5",IF(X10="B","3.0",IF(X10="C⁺","2.5",IF(X10="C","2.0",IF(X10="D⁺","1.5",IF(X10="D","1.0","0.0"))))))))</f>
        <v>3.0</v>
      </c>
      <c r="Z10" s="113">
        <v>7.6</v>
      </c>
      <c r="AA10" s="114" t="str">
        <f aca="true" t="shared" si="14" ref="AA10:AA50">IF(Z10&gt;=9.5,"A⁺",IF(Z10&gt;=8.5,"A",IF(Z10&gt;=8,"B⁺",IF(Z10&gt;=7,"B",IF(Z10&gt;=6.5,"C⁺",IF(Z10&gt;=5.5,"C",IF(Z10&gt;=5,"D⁺",IF(Z10&gt;=4,"D","F"))))))))</f>
        <v>B</v>
      </c>
      <c r="AB10" s="114" t="str">
        <f aca="true" t="shared" si="15" ref="AB10:AB50">IF(AA10="A⁺","4.0",IF(AA10="A","3.8",IF(AA10="B⁺","3.5",IF(AA10="B","3.0",IF(AA10="C⁺","2.5",IF(AA10="C","2.0",IF(AA10="D⁺","1.5",IF(AA10="D","1.0","0.0"))))))))</f>
        <v>3.0</v>
      </c>
      <c r="AC10" s="113">
        <v>7.699999999999999</v>
      </c>
      <c r="AD10" s="114" t="str">
        <f aca="true" t="shared" si="16" ref="AD10:AD50">IF(AC10&gt;=9.5,"A⁺",IF(AC10&gt;=8.5,"A",IF(AC10&gt;=8,"B⁺",IF(AC10&gt;=7,"B",IF(AC10&gt;=6.5,"C⁺",IF(AC10&gt;=5.5,"C",IF(AC10&gt;=5,"D⁺",IF(AC10&gt;=4,"D","F"))))))))</f>
        <v>B</v>
      </c>
      <c r="AE10" s="114" t="str">
        <f aca="true" t="shared" si="17" ref="AE10:AE50">IF(AD10="A⁺","4.0",IF(AD10="A","3.8",IF(AD10="B⁺","3.5",IF(AD10="B","3.0",IF(AD10="C⁺","2.5",IF(AD10="C","2.0",IF(AD10="D⁺","1.5",IF(AD10="D","1.0","0.0"))))))))</f>
        <v>3.0</v>
      </c>
      <c r="AF10" s="113">
        <v>8</v>
      </c>
      <c r="AG10" s="114" t="str">
        <f aca="true" t="shared" si="18" ref="AG10:AG50">IF(AF10&gt;=9.5,"A⁺",IF(AF10&gt;=8.5,"A",IF(AF10&gt;=8,"B⁺",IF(AF10&gt;=7,"B",IF(AF10&gt;=6.5,"C⁺",IF(AF10&gt;=5.5,"C",IF(AF10&gt;=5,"D⁺",IF(AF10&gt;=4,"D","F"))))))))</f>
        <v>B⁺</v>
      </c>
      <c r="AH10" s="114" t="str">
        <f aca="true" t="shared" si="19" ref="AH10:AH50">IF(AG10="A⁺","4.0",IF(AG10="A","3.8",IF(AG10="B⁺","3.5",IF(AG10="B","3.0",IF(AG10="C⁺","2.5",IF(AG10="C","2.0",IF(AG10="D⁺","1.5",IF(AG10="D","1.0","0.0"))))))))</f>
        <v>3.5</v>
      </c>
      <c r="AI10" s="120">
        <f aca="true" t="shared" si="20" ref="AI10:AI50">E10*$E$7+H10*$H$7+K10*$K$7+N10*$N$7+Q10*$Q$7+T10*$T$7+W10*$W$7+Z10*$Z$7+AC10*$AC$7+AF10*$AF$7</f>
        <v>148.8</v>
      </c>
      <c r="AJ10" s="120">
        <f aca="true" t="shared" si="21" ref="AJ10:AJ50">AI10/$AI$7</f>
        <v>7.44</v>
      </c>
      <c r="AK10" s="120">
        <f aca="true" t="shared" si="22" ref="AK10:AK50">G10*$E$7+J10*$H$7+M10*$K$7+P10*$N$7+S10*$Q$7+V10*$T$7+Y10*$W$7+AB10*$Z$7+AE10*$AC$7+AH10*$AF$7</f>
        <v>61.6</v>
      </c>
      <c r="AL10" s="120">
        <f aca="true" t="shared" si="23" ref="AL10:AL50">AK10/$AI$7</f>
        <v>3.08</v>
      </c>
    </row>
    <row r="11" spans="1:38" ht="18.75" customHeight="1">
      <c r="A11" s="49">
        <v>3</v>
      </c>
      <c r="B11" s="127">
        <v>1755015103</v>
      </c>
      <c r="C11" s="128" t="s">
        <v>27</v>
      </c>
      <c r="D11" s="129" t="s">
        <v>66</v>
      </c>
      <c r="E11" s="113">
        <v>8.299999999999999</v>
      </c>
      <c r="F11" s="114" t="str">
        <f t="shared" si="0"/>
        <v>B⁺</v>
      </c>
      <c r="G11" s="114" t="str">
        <f t="shared" si="1"/>
        <v>3.5</v>
      </c>
      <c r="H11" s="104">
        <v>8.299999999999999</v>
      </c>
      <c r="I11" s="114" t="str">
        <f t="shared" si="2"/>
        <v>B⁺</v>
      </c>
      <c r="J11" s="114" t="str">
        <f t="shared" si="3"/>
        <v>3.5</v>
      </c>
      <c r="K11" s="115">
        <v>6.299999999999999</v>
      </c>
      <c r="L11" s="114" t="str">
        <f t="shared" si="4"/>
        <v>C</v>
      </c>
      <c r="M11" s="114" t="str">
        <f t="shared" si="5"/>
        <v>2.0</v>
      </c>
      <c r="N11" s="113">
        <v>6.6</v>
      </c>
      <c r="O11" s="114" t="str">
        <f t="shared" si="6"/>
        <v>C⁺</v>
      </c>
      <c r="P11" s="114" t="str">
        <f t="shared" si="7"/>
        <v>2.5</v>
      </c>
      <c r="Q11" s="113">
        <v>7.449999999999999</v>
      </c>
      <c r="R11" s="114" t="str">
        <f t="shared" si="8"/>
        <v>B</v>
      </c>
      <c r="S11" s="114" t="str">
        <f t="shared" si="9"/>
        <v>3.0</v>
      </c>
      <c r="T11" s="113">
        <v>5.9</v>
      </c>
      <c r="U11" s="114" t="str">
        <f t="shared" si="10"/>
        <v>C</v>
      </c>
      <c r="V11" s="114" t="str">
        <f t="shared" si="11"/>
        <v>2.0</v>
      </c>
      <c r="W11" s="113">
        <v>6.6</v>
      </c>
      <c r="X11" s="114" t="str">
        <f t="shared" si="12"/>
        <v>C⁺</v>
      </c>
      <c r="Y11" s="114" t="str">
        <f t="shared" si="13"/>
        <v>2.5</v>
      </c>
      <c r="Z11" s="113">
        <v>8.299999999999999</v>
      </c>
      <c r="AA11" s="114" t="str">
        <f t="shared" si="14"/>
        <v>B⁺</v>
      </c>
      <c r="AB11" s="114" t="str">
        <f t="shared" si="15"/>
        <v>3.5</v>
      </c>
      <c r="AC11" s="113">
        <v>7.299999999999999</v>
      </c>
      <c r="AD11" s="114" t="str">
        <f t="shared" si="16"/>
        <v>B</v>
      </c>
      <c r="AE11" s="114" t="str">
        <f t="shared" si="17"/>
        <v>3.0</v>
      </c>
      <c r="AF11" s="113">
        <v>7.6</v>
      </c>
      <c r="AG11" s="114" t="str">
        <f t="shared" si="18"/>
        <v>B</v>
      </c>
      <c r="AH11" s="114" t="str">
        <f t="shared" si="19"/>
        <v>3.0</v>
      </c>
      <c r="AI11" s="120">
        <f t="shared" si="20"/>
        <v>145.29999999999998</v>
      </c>
      <c r="AJ11" s="120">
        <f t="shared" si="21"/>
        <v>7.264999999999999</v>
      </c>
      <c r="AK11" s="120">
        <f t="shared" si="22"/>
        <v>57</v>
      </c>
      <c r="AL11" s="120">
        <f t="shared" si="23"/>
        <v>2.85</v>
      </c>
    </row>
    <row r="12" spans="1:38" ht="19.5" customHeight="1">
      <c r="A12" s="49">
        <v>4</v>
      </c>
      <c r="B12" s="127">
        <v>1755015104</v>
      </c>
      <c r="C12" s="128" t="s">
        <v>67</v>
      </c>
      <c r="D12" s="129" t="s">
        <v>34</v>
      </c>
      <c r="E12" s="113">
        <v>8.55</v>
      </c>
      <c r="F12" s="114" t="str">
        <f t="shared" si="0"/>
        <v>A</v>
      </c>
      <c r="G12" s="114" t="str">
        <f t="shared" si="1"/>
        <v>3.8</v>
      </c>
      <c r="H12" s="104">
        <v>9</v>
      </c>
      <c r="I12" s="114" t="str">
        <f t="shared" si="2"/>
        <v>A</v>
      </c>
      <c r="J12" s="114" t="str">
        <f t="shared" si="3"/>
        <v>3.8</v>
      </c>
      <c r="K12" s="115">
        <v>7.699999999999999</v>
      </c>
      <c r="L12" s="114" t="str">
        <f t="shared" si="4"/>
        <v>B</v>
      </c>
      <c r="M12" s="114" t="str">
        <f t="shared" si="5"/>
        <v>3.0</v>
      </c>
      <c r="N12" s="113">
        <v>7.1499999999999995</v>
      </c>
      <c r="O12" s="114" t="str">
        <f t="shared" si="6"/>
        <v>B</v>
      </c>
      <c r="P12" s="114" t="str">
        <f t="shared" si="7"/>
        <v>3.0</v>
      </c>
      <c r="Q12" s="113">
        <v>7</v>
      </c>
      <c r="R12" s="114" t="str">
        <f t="shared" si="8"/>
        <v>B</v>
      </c>
      <c r="S12" s="114" t="str">
        <f t="shared" si="9"/>
        <v>3.0</v>
      </c>
      <c r="T12" s="113">
        <v>5.6</v>
      </c>
      <c r="U12" s="114" t="str">
        <f t="shared" si="10"/>
        <v>C</v>
      </c>
      <c r="V12" s="114" t="str">
        <f t="shared" si="11"/>
        <v>2.0</v>
      </c>
      <c r="W12" s="113">
        <v>7.299999999999999</v>
      </c>
      <c r="X12" s="114" t="str">
        <f t="shared" si="12"/>
        <v>B</v>
      </c>
      <c r="Y12" s="114" t="str">
        <f t="shared" si="13"/>
        <v>3.0</v>
      </c>
      <c r="Z12" s="113">
        <v>8.24</v>
      </c>
      <c r="AA12" s="114" t="str">
        <f t="shared" si="14"/>
        <v>B⁺</v>
      </c>
      <c r="AB12" s="114" t="str">
        <f t="shared" si="15"/>
        <v>3.5</v>
      </c>
      <c r="AC12" s="113">
        <v>8</v>
      </c>
      <c r="AD12" s="114" t="str">
        <f t="shared" si="16"/>
        <v>B⁺</v>
      </c>
      <c r="AE12" s="114" t="str">
        <f t="shared" si="17"/>
        <v>3.5</v>
      </c>
      <c r="AF12" s="113">
        <v>7.6</v>
      </c>
      <c r="AG12" s="114" t="str">
        <f t="shared" si="18"/>
        <v>B</v>
      </c>
      <c r="AH12" s="114" t="str">
        <f t="shared" si="19"/>
        <v>3.0</v>
      </c>
      <c r="AI12" s="120">
        <f t="shared" si="20"/>
        <v>152.27999999999997</v>
      </c>
      <c r="AJ12" s="120">
        <f t="shared" si="21"/>
        <v>7.613999999999999</v>
      </c>
      <c r="AK12" s="120">
        <f t="shared" si="22"/>
        <v>63.2</v>
      </c>
      <c r="AL12" s="120">
        <f t="shared" si="23"/>
        <v>3.16</v>
      </c>
    </row>
    <row r="13" spans="1:38" ht="19.5" customHeight="1">
      <c r="A13" s="49">
        <v>5</v>
      </c>
      <c r="B13" s="127">
        <v>1755015105</v>
      </c>
      <c r="C13" s="128" t="s">
        <v>68</v>
      </c>
      <c r="D13" s="129" t="s">
        <v>24</v>
      </c>
      <c r="E13" s="113">
        <v>8.7</v>
      </c>
      <c r="F13" s="114" t="str">
        <f t="shared" si="0"/>
        <v>A</v>
      </c>
      <c r="G13" s="114" t="str">
        <f t="shared" si="1"/>
        <v>3.8</v>
      </c>
      <c r="H13" s="104">
        <v>9.15</v>
      </c>
      <c r="I13" s="114" t="str">
        <f t="shared" si="2"/>
        <v>A</v>
      </c>
      <c r="J13" s="114" t="str">
        <f t="shared" si="3"/>
        <v>3.8</v>
      </c>
      <c r="K13" s="115">
        <v>7</v>
      </c>
      <c r="L13" s="114" t="str">
        <f t="shared" si="4"/>
        <v>B</v>
      </c>
      <c r="M13" s="114" t="str">
        <f t="shared" si="5"/>
        <v>3.0</v>
      </c>
      <c r="N13" s="113">
        <v>7</v>
      </c>
      <c r="O13" s="114" t="str">
        <f t="shared" si="6"/>
        <v>B</v>
      </c>
      <c r="P13" s="114" t="str">
        <f t="shared" si="7"/>
        <v>3.0</v>
      </c>
      <c r="Q13" s="113">
        <v>7.299999999999999</v>
      </c>
      <c r="R13" s="114" t="str">
        <f t="shared" si="8"/>
        <v>B</v>
      </c>
      <c r="S13" s="114" t="str">
        <f t="shared" si="9"/>
        <v>3.0</v>
      </c>
      <c r="T13" s="113">
        <v>5.9</v>
      </c>
      <c r="U13" s="114" t="str">
        <f t="shared" si="10"/>
        <v>C</v>
      </c>
      <c r="V13" s="114" t="str">
        <f t="shared" si="11"/>
        <v>2.0</v>
      </c>
      <c r="W13" s="113">
        <v>7.299999999999999</v>
      </c>
      <c r="X13" s="114" t="str">
        <f t="shared" si="12"/>
        <v>B</v>
      </c>
      <c r="Y13" s="114" t="str">
        <f t="shared" si="13"/>
        <v>3.0</v>
      </c>
      <c r="Z13" s="113">
        <v>8.149999999999999</v>
      </c>
      <c r="AA13" s="114" t="str">
        <f t="shared" si="14"/>
        <v>B⁺</v>
      </c>
      <c r="AB13" s="114" t="str">
        <f t="shared" si="15"/>
        <v>3.5</v>
      </c>
      <c r="AC13" s="113">
        <v>8.7</v>
      </c>
      <c r="AD13" s="114" t="str">
        <f t="shared" si="16"/>
        <v>A</v>
      </c>
      <c r="AE13" s="114" t="str">
        <f t="shared" si="17"/>
        <v>3.8</v>
      </c>
      <c r="AF13" s="113">
        <v>7.6</v>
      </c>
      <c r="AG13" s="114" t="str">
        <f t="shared" si="18"/>
        <v>B</v>
      </c>
      <c r="AH13" s="114" t="str">
        <f t="shared" si="19"/>
        <v>3.0</v>
      </c>
      <c r="AI13" s="120">
        <f t="shared" si="20"/>
        <v>153.59999999999997</v>
      </c>
      <c r="AJ13" s="120">
        <f t="shared" si="21"/>
        <v>7.679999999999998</v>
      </c>
      <c r="AK13" s="120">
        <f t="shared" si="22"/>
        <v>63.800000000000004</v>
      </c>
      <c r="AL13" s="120">
        <f t="shared" si="23"/>
        <v>3.1900000000000004</v>
      </c>
    </row>
    <row r="14" spans="1:38" ht="19.5" customHeight="1">
      <c r="A14" s="49">
        <v>6</v>
      </c>
      <c r="B14" s="127">
        <v>1755015106</v>
      </c>
      <c r="C14" s="128" t="s">
        <v>69</v>
      </c>
      <c r="D14" s="129" t="s">
        <v>24</v>
      </c>
      <c r="E14" s="113">
        <v>0.8999999999999999</v>
      </c>
      <c r="F14" s="114" t="str">
        <f t="shared" si="0"/>
        <v>F</v>
      </c>
      <c r="G14" s="114" t="str">
        <f t="shared" si="1"/>
        <v>0.0</v>
      </c>
      <c r="H14" s="138">
        <v>0</v>
      </c>
      <c r="I14" s="114" t="str">
        <f t="shared" si="2"/>
        <v>F</v>
      </c>
      <c r="J14" s="114" t="str">
        <f t="shared" si="3"/>
        <v>0.0</v>
      </c>
      <c r="K14" s="115">
        <v>2.1</v>
      </c>
      <c r="L14" s="114" t="str">
        <f t="shared" si="4"/>
        <v>F</v>
      </c>
      <c r="M14" s="114" t="str">
        <f t="shared" si="5"/>
        <v>0.0</v>
      </c>
      <c r="N14" s="113">
        <v>0</v>
      </c>
      <c r="O14" s="114" t="str">
        <f t="shared" si="6"/>
        <v>F</v>
      </c>
      <c r="P14" s="114" t="str">
        <f t="shared" si="7"/>
        <v>0.0</v>
      </c>
      <c r="Q14" s="113">
        <v>2.4</v>
      </c>
      <c r="R14" s="114" t="str">
        <f t="shared" si="8"/>
        <v>F</v>
      </c>
      <c r="S14" s="114" t="str">
        <f t="shared" si="9"/>
        <v>0.0</v>
      </c>
      <c r="T14" s="113">
        <v>2.4</v>
      </c>
      <c r="U14" s="114" t="str">
        <f t="shared" si="10"/>
        <v>F</v>
      </c>
      <c r="V14" s="114" t="str">
        <f t="shared" si="11"/>
        <v>0.0</v>
      </c>
      <c r="W14" s="113">
        <v>2.55</v>
      </c>
      <c r="X14" s="114" t="str">
        <f t="shared" si="12"/>
        <v>F</v>
      </c>
      <c r="Y14" s="114" t="str">
        <f t="shared" si="13"/>
        <v>0.0</v>
      </c>
      <c r="Z14" s="113">
        <v>2.49</v>
      </c>
      <c r="AA14" s="114" t="str">
        <f t="shared" si="14"/>
        <v>F</v>
      </c>
      <c r="AB14" s="114" t="str">
        <f t="shared" si="15"/>
        <v>0.0</v>
      </c>
      <c r="AC14" s="113">
        <v>0</v>
      </c>
      <c r="AD14" s="114" t="str">
        <f t="shared" si="16"/>
        <v>F</v>
      </c>
      <c r="AE14" s="114" t="str">
        <f t="shared" si="17"/>
        <v>0.0</v>
      </c>
      <c r="AF14" s="113">
        <v>0</v>
      </c>
      <c r="AG14" s="114" t="str">
        <f t="shared" si="18"/>
        <v>F</v>
      </c>
      <c r="AH14" s="114" t="str">
        <f t="shared" si="19"/>
        <v>0.0</v>
      </c>
      <c r="AI14" s="120">
        <f t="shared" si="20"/>
        <v>25.680000000000003</v>
      </c>
      <c r="AJ14" s="120">
        <f t="shared" si="21"/>
        <v>1.2840000000000003</v>
      </c>
      <c r="AK14" s="120">
        <f t="shared" si="22"/>
        <v>0</v>
      </c>
      <c r="AL14" s="120">
        <f t="shared" si="23"/>
        <v>0</v>
      </c>
    </row>
    <row r="15" spans="1:38" ht="19.5" customHeight="1">
      <c r="A15" s="49">
        <v>7</v>
      </c>
      <c r="B15" s="127">
        <v>1755015107</v>
      </c>
      <c r="C15" s="128" t="s">
        <v>70</v>
      </c>
      <c r="D15" s="129" t="s">
        <v>71</v>
      </c>
      <c r="E15" s="113">
        <v>0.8999999999999999</v>
      </c>
      <c r="F15" s="114" t="str">
        <f t="shared" si="0"/>
        <v>F</v>
      </c>
      <c r="G15" s="114" t="str">
        <f t="shared" si="1"/>
        <v>0.0</v>
      </c>
      <c r="H15" s="138">
        <v>0</v>
      </c>
      <c r="I15" s="114" t="str">
        <f t="shared" si="2"/>
        <v>F</v>
      </c>
      <c r="J15" s="114" t="str">
        <f t="shared" si="3"/>
        <v>0.0</v>
      </c>
      <c r="K15" s="115">
        <v>2.1</v>
      </c>
      <c r="L15" s="114" t="str">
        <f t="shared" si="4"/>
        <v>F</v>
      </c>
      <c r="M15" s="114" t="str">
        <f t="shared" si="5"/>
        <v>0.0</v>
      </c>
      <c r="N15" s="113">
        <v>0</v>
      </c>
      <c r="O15" s="114" t="str">
        <f t="shared" si="6"/>
        <v>F</v>
      </c>
      <c r="P15" s="114" t="str">
        <f t="shared" si="7"/>
        <v>0.0</v>
      </c>
      <c r="Q15" s="113">
        <v>2.1</v>
      </c>
      <c r="R15" s="114" t="str">
        <f t="shared" si="8"/>
        <v>F</v>
      </c>
      <c r="S15" s="114" t="str">
        <f t="shared" si="9"/>
        <v>0.0</v>
      </c>
      <c r="T15" s="113">
        <v>2.1</v>
      </c>
      <c r="U15" s="114" t="str">
        <f t="shared" si="10"/>
        <v>F</v>
      </c>
      <c r="V15" s="114" t="str">
        <f t="shared" si="11"/>
        <v>0.0</v>
      </c>
      <c r="W15" s="113">
        <v>2.4</v>
      </c>
      <c r="X15" s="114" t="str">
        <f t="shared" si="12"/>
        <v>F</v>
      </c>
      <c r="Y15" s="114" t="str">
        <f t="shared" si="13"/>
        <v>0.0</v>
      </c>
      <c r="Z15" s="113">
        <v>2.55</v>
      </c>
      <c r="AA15" s="114" t="str">
        <f t="shared" si="14"/>
        <v>F</v>
      </c>
      <c r="AB15" s="114" t="str">
        <f t="shared" si="15"/>
        <v>0.0</v>
      </c>
      <c r="AC15" s="113">
        <v>2.1</v>
      </c>
      <c r="AD15" s="114" t="str">
        <f t="shared" si="16"/>
        <v>F</v>
      </c>
      <c r="AE15" s="114" t="str">
        <f t="shared" si="17"/>
        <v>0.0</v>
      </c>
      <c r="AF15" s="113">
        <v>2.4</v>
      </c>
      <c r="AG15" s="114" t="str">
        <f t="shared" si="18"/>
        <v>F</v>
      </c>
      <c r="AH15" s="114" t="str">
        <f t="shared" si="19"/>
        <v>0.0</v>
      </c>
      <c r="AI15" s="120">
        <f t="shared" si="20"/>
        <v>33.3</v>
      </c>
      <c r="AJ15" s="120">
        <f t="shared" si="21"/>
        <v>1.6649999999999998</v>
      </c>
      <c r="AK15" s="120">
        <f t="shared" si="22"/>
        <v>0</v>
      </c>
      <c r="AL15" s="120">
        <f t="shared" si="23"/>
        <v>0</v>
      </c>
    </row>
    <row r="16" spans="1:38" ht="19.5" customHeight="1">
      <c r="A16" s="49">
        <v>8</v>
      </c>
      <c r="B16" s="127">
        <v>1755015108</v>
      </c>
      <c r="C16" s="128" t="s">
        <v>64</v>
      </c>
      <c r="D16" s="129" t="s">
        <v>72</v>
      </c>
      <c r="E16" s="113">
        <v>7.299999999999999</v>
      </c>
      <c r="F16" s="114" t="str">
        <f t="shared" si="0"/>
        <v>B</v>
      </c>
      <c r="G16" s="114" t="str">
        <f t="shared" si="1"/>
        <v>3.0</v>
      </c>
      <c r="H16" s="104">
        <v>9.15</v>
      </c>
      <c r="I16" s="114" t="str">
        <f t="shared" si="2"/>
        <v>A</v>
      </c>
      <c r="J16" s="114" t="str">
        <f t="shared" si="3"/>
        <v>3.8</v>
      </c>
      <c r="K16" s="115">
        <v>5.6</v>
      </c>
      <c r="L16" s="114" t="str">
        <f t="shared" si="4"/>
        <v>C</v>
      </c>
      <c r="M16" s="114" t="str">
        <f t="shared" si="5"/>
        <v>2.0</v>
      </c>
      <c r="N16" s="113">
        <v>7.299999999999999</v>
      </c>
      <c r="O16" s="114" t="str">
        <f t="shared" si="6"/>
        <v>B</v>
      </c>
      <c r="P16" s="114" t="str">
        <f t="shared" si="7"/>
        <v>3.0</v>
      </c>
      <c r="Q16" s="113">
        <v>6.6</v>
      </c>
      <c r="R16" s="114" t="str">
        <f t="shared" si="8"/>
        <v>C⁺</v>
      </c>
      <c r="S16" s="114" t="str">
        <f t="shared" si="9"/>
        <v>2.5</v>
      </c>
      <c r="T16" s="113">
        <v>5.199999999999999</v>
      </c>
      <c r="U16" s="114" t="str">
        <f t="shared" si="10"/>
        <v>D⁺</v>
      </c>
      <c r="V16" s="114" t="str">
        <f t="shared" si="11"/>
        <v>1.5</v>
      </c>
      <c r="W16" s="113">
        <v>6.6</v>
      </c>
      <c r="X16" s="114" t="str">
        <f t="shared" si="12"/>
        <v>C⁺</v>
      </c>
      <c r="Y16" s="114" t="str">
        <f t="shared" si="13"/>
        <v>2.5</v>
      </c>
      <c r="Z16" s="113">
        <v>8.149999999999999</v>
      </c>
      <c r="AA16" s="114" t="str">
        <f t="shared" si="14"/>
        <v>B⁺</v>
      </c>
      <c r="AB16" s="114" t="str">
        <f t="shared" si="15"/>
        <v>3.5</v>
      </c>
      <c r="AC16" s="113">
        <v>7.299999999999999</v>
      </c>
      <c r="AD16" s="114" t="str">
        <f t="shared" si="16"/>
        <v>B</v>
      </c>
      <c r="AE16" s="114" t="str">
        <f t="shared" si="17"/>
        <v>3.0</v>
      </c>
      <c r="AF16" s="113">
        <v>7.6</v>
      </c>
      <c r="AG16" s="114" t="str">
        <f t="shared" si="18"/>
        <v>B</v>
      </c>
      <c r="AH16" s="114" t="str">
        <f t="shared" si="19"/>
        <v>3.0</v>
      </c>
      <c r="AI16" s="120">
        <f t="shared" si="20"/>
        <v>141.59999999999997</v>
      </c>
      <c r="AJ16" s="120">
        <f t="shared" si="21"/>
        <v>7.079999999999998</v>
      </c>
      <c r="AK16" s="120">
        <f t="shared" si="22"/>
        <v>55.6</v>
      </c>
      <c r="AL16" s="120">
        <f t="shared" si="23"/>
        <v>2.7800000000000002</v>
      </c>
    </row>
    <row r="17" spans="1:38" ht="19.5" customHeight="1">
      <c r="A17" s="49">
        <v>9</v>
      </c>
      <c r="B17" s="127">
        <v>1755015109</v>
      </c>
      <c r="C17" s="128" t="s">
        <v>73</v>
      </c>
      <c r="D17" s="129" t="s">
        <v>35</v>
      </c>
      <c r="E17" s="113">
        <v>0.8999999999999999</v>
      </c>
      <c r="F17" s="114" t="str">
        <f t="shared" si="0"/>
        <v>F</v>
      </c>
      <c r="G17" s="114" t="str">
        <f t="shared" si="1"/>
        <v>0.0</v>
      </c>
      <c r="H17" s="138">
        <v>0</v>
      </c>
      <c r="I17" s="114" t="str">
        <f t="shared" si="2"/>
        <v>F</v>
      </c>
      <c r="J17" s="114" t="str">
        <f t="shared" si="3"/>
        <v>0.0</v>
      </c>
      <c r="K17" s="115">
        <v>2.1</v>
      </c>
      <c r="L17" s="114" t="str">
        <f t="shared" si="4"/>
        <v>F</v>
      </c>
      <c r="M17" s="114" t="str">
        <f t="shared" si="5"/>
        <v>0.0</v>
      </c>
      <c r="N17" s="113">
        <v>0</v>
      </c>
      <c r="O17" s="114" t="str">
        <f t="shared" si="6"/>
        <v>F</v>
      </c>
      <c r="P17" s="114" t="str">
        <f t="shared" si="7"/>
        <v>0.0</v>
      </c>
      <c r="Q17" s="113">
        <v>2.25</v>
      </c>
      <c r="R17" s="114" t="str">
        <f t="shared" si="8"/>
        <v>F</v>
      </c>
      <c r="S17" s="114" t="str">
        <f t="shared" si="9"/>
        <v>0.0</v>
      </c>
      <c r="T17" s="113">
        <v>2.4</v>
      </c>
      <c r="U17" s="114" t="str">
        <f t="shared" si="10"/>
        <v>F</v>
      </c>
      <c r="V17" s="114" t="str">
        <f t="shared" si="11"/>
        <v>0.0</v>
      </c>
      <c r="W17" s="113">
        <v>2.4</v>
      </c>
      <c r="X17" s="114" t="str">
        <f t="shared" si="12"/>
        <v>F</v>
      </c>
      <c r="Y17" s="114" t="str">
        <f t="shared" si="13"/>
        <v>0.0</v>
      </c>
      <c r="Z17" s="113">
        <v>2.55</v>
      </c>
      <c r="AA17" s="114" t="str">
        <f t="shared" si="14"/>
        <v>F</v>
      </c>
      <c r="AB17" s="114" t="str">
        <f t="shared" si="15"/>
        <v>0.0</v>
      </c>
      <c r="AC17" s="113">
        <v>2.4</v>
      </c>
      <c r="AD17" s="114" t="str">
        <f t="shared" si="16"/>
        <v>F</v>
      </c>
      <c r="AE17" s="114" t="str">
        <f t="shared" si="17"/>
        <v>0.0</v>
      </c>
      <c r="AF17" s="113">
        <v>0</v>
      </c>
      <c r="AG17" s="114" t="str">
        <f t="shared" si="18"/>
        <v>F</v>
      </c>
      <c r="AH17" s="114" t="str">
        <f t="shared" si="19"/>
        <v>0.0</v>
      </c>
      <c r="AI17" s="120">
        <f t="shared" si="20"/>
        <v>30.000000000000004</v>
      </c>
      <c r="AJ17" s="120">
        <f t="shared" si="21"/>
        <v>1.5000000000000002</v>
      </c>
      <c r="AK17" s="120">
        <f t="shared" si="22"/>
        <v>0</v>
      </c>
      <c r="AL17" s="120">
        <f t="shared" si="23"/>
        <v>0</v>
      </c>
    </row>
    <row r="18" spans="1:38" ht="19.5" customHeight="1">
      <c r="A18" s="49">
        <v>10</v>
      </c>
      <c r="B18" s="127">
        <v>1755015110</v>
      </c>
      <c r="C18" s="128" t="s">
        <v>27</v>
      </c>
      <c r="D18" s="129" t="s">
        <v>36</v>
      </c>
      <c r="E18" s="113">
        <v>8.85</v>
      </c>
      <c r="F18" s="114" t="str">
        <f t="shared" si="0"/>
        <v>A</v>
      </c>
      <c r="G18" s="114" t="str">
        <f t="shared" si="1"/>
        <v>3.8</v>
      </c>
      <c r="H18" s="104">
        <v>9</v>
      </c>
      <c r="I18" s="114" t="str">
        <f t="shared" si="2"/>
        <v>A</v>
      </c>
      <c r="J18" s="114" t="str">
        <f t="shared" si="3"/>
        <v>3.8</v>
      </c>
      <c r="K18" s="115">
        <v>7</v>
      </c>
      <c r="L18" s="114" t="str">
        <f t="shared" si="4"/>
        <v>B</v>
      </c>
      <c r="M18" s="114" t="str">
        <f t="shared" si="5"/>
        <v>3.0</v>
      </c>
      <c r="N18" s="113">
        <v>6.85</v>
      </c>
      <c r="O18" s="114" t="str">
        <f t="shared" si="6"/>
        <v>C⁺</v>
      </c>
      <c r="P18" s="114" t="str">
        <f t="shared" si="7"/>
        <v>2.5</v>
      </c>
      <c r="Q18" s="113">
        <v>7.299999999999999</v>
      </c>
      <c r="R18" s="114" t="str">
        <f t="shared" si="8"/>
        <v>B</v>
      </c>
      <c r="S18" s="114" t="str">
        <f t="shared" si="9"/>
        <v>3.0</v>
      </c>
      <c r="T18" s="113">
        <v>5.9</v>
      </c>
      <c r="U18" s="114" t="str">
        <f t="shared" si="10"/>
        <v>C</v>
      </c>
      <c r="V18" s="114" t="str">
        <f t="shared" si="11"/>
        <v>2.0</v>
      </c>
      <c r="W18" s="113">
        <v>7.299999999999999</v>
      </c>
      <c r="X18" s="114" t="str">
        <f t="shared" si="12"/>
        <v>B</v>
      </c>
      <c r="Y18" s="114" t="str">
        <f t="shared" si="13"/>
        <v>3.0</v>
      </c>
      <c r="Z18" s="113">
        <v>8.149999999999999</v>
      </c>
      <c r="AA18" s="114" t="str">
        <f t="shared" si="14"/>
        <v>B⁺</v>
      </c>
      <c r="AB18" s="114" t="str">
        <f t="shared" si="15"/>
        <v>3.5</v>
      </c>
      <c r="AC18" s="113">
        <v>7.699999999999999</v>
      </c>
      <c r="AD18" s="114" t="str">
        <f t="shared" si="16"/>
        <v>B</v>
      </c>
      <c r="AE18" s="114" t="str">
        <f t="shared" si="17"/>
        <v>3.0</v>
      </c>
      <c r="AF18" s="113">
        <v>7.299999999999999</v>
      </c>
      <c r="AG18" s="114" t="str">
        <f t="shared" si="18"/>
        <v>B</v>
      </c>
      <c r="AH18" s="114" t="str">
        <f t="shared" si="19"/>
        <v>3.0</v>
      </c>
      <c r="AI18" s="120">
        <f t="shared" si="20"/>
        <v>150.7</v>
      </c>
      <c r="AJ18" s="120">
        <f t="shared" si="21"/>
        <v>7.534999999999999</v>
      </c>
      <c r="AK18" s="120">
        <f t="shared" si="22"/>
        <v>61.2</v>
      </c>
      <c r="AL18" s="120">
        <f t="shared" si="23"/>
        <v>3.06</v>
      </c>
    </row>
    <row r="19" spans="1:38" ht="19.5" customHeight="1">
      <c r="A19" s="49">
        <v>11</v>
      </c>
      <c r="B19" s="127">
        <v>1755015111</v>
      </c>
      <c r="C19" s="128" t="s">
        <v>74</v>
      </c>
      <c r="D19" s="129" t="s">
        <v>75</v>
      </c>
      <c r="E19" s="113">
        <v>8.7</v>
      </c>
      <c r="F19" s="114" t="str">
        <f t="shared" si="0"/>
        <v>A</v>
      </c>
      <c r="G19" s="114" t="str">
        <f t="shared" si="1"/>
        <v>3.8</v>
      </c>
      <c r="H19" s="104">
        <v>9</v>
      </c>
      <c r="I19" s="114" t="str">
        <f t="shared" si="2"/>
        <v>A</v>
      </c>
      <c r="J19" s="114" t="str">
        <f t="shared" si="3"/>
        <v>3.8</v>
      </c>
      <c r="K19" s="115">
        <v>7</v>
      </c>
      <c r="L19" s="114" t="str">
        <f t="shared" si="4"/>
        <v>B</v>
      </c>
      <c r="M19" s="114" t="str">
        <f t="shared" si="5"/>
        <v>3.0</v>
      </c>
      <c r="N19" s="113">
        <v>6.85</v>
      </c>
      <c r="O19" s="114" t="str">
        <f t="shared" si="6"/>
        <v>C⁺</v>
      </c>
      <c r="P19" s="114" t="str">
        <f t="shared" si="7"/>
        <v>2.5</v>
      </c>
      <c r="Q19" s="113">
        <v>7.299999999999999</v>
      </c>
      <c r="R19" s="114" t="str">
        <f t="shared" si="8"/>
        <v>B</v>
      </c>
      <c r="S19" s="114" t="str">
        <f t="shared" si="9"/>
        <v>3.0</v>
      </c>
      <c r="T19" s="113">
        <v>5.9</v>
      </c>
      <c r="U19" s="114" t="str">
        <f t="shared" si="10"/>
        <v>C</v>
      </c>
      <c r="V19" s="114" t="str">
        <f t="shared" si="11"/>
        <v>2.0</v>
      </c>
      <c r="W19" s="113">
        <v>7.65</v>
      </c>
      <c r="X19" s="114" t="str">
        <f t="shared" si="12"/>
        <v>B</v>
      </c>
      <c r="Y19" s="114" t="str">
        <f t="shared" si="13"/>
        <v>3.0</v>
      </c>
      <c r="Z19" s="113">
        <v>7.449999999999999</v>
      </c>
      <c r="AA19" s="114" t="str">
        <f t="shared" si="14"/>
        <v>B</v>
      </c>
      <c r="AB19" s="114" t="str">
        <f t="shared" si="15"/>
        <v>3.0</v>
      </c>
      <c r="AC19" s="113">
        <v>7.699999999999999</v>
      </c>
      <c r="AD19" s="114" t="str">
        <f t="shared" si="16"/>
        <v>B</v>
      </c>
      <c r="AE19" s="114" t="str">
        <f t="shared" si="17"/>
        <v>3.0</v>
      </c>
      <c r="AF19" s="113">
        <v>7.299999999999999</v>
      </c>
      <c r="AG19" s="114" t="str">
        <f t="shared" si="18"/>
        <v>B</v>
      </c>
      <c r="AH19" s="114" t="str">
        <f t="shared" si="19"/>
        <v>3.0</v>
      </c>
      <c r="AI19" s="120">
        <f t="shared" si="20"/>
        <v>149.7</v>
      </c>
      <c r="AJ19" s="120">
        <f t="shared" si="21"/>
        <v>7.484999999999999</v>
      </c>
      <c r="AK19" s="120">
        <f t="shared" si="22"/>
        <v>60.2</v>
      </c>
      <c r="AL19" s="120">
        <f t="shared" si="23"/>
        <v>3.0100000000000002</v>
      </c>
    </row>
    <row r="20" spans="1:38" ht="19.5" customHeight="1">
      <c r="A20" s="49">
        <v>12</v>
      </c>
      <c r="B20" s="127">
        <v>1755015112</v>
      </c>
      <c r="C20" s="128" t="s">
        <v>76</v>
      </c>
      <c r="D20" s="129" t="s">
        <v>77</v>
      </c>
      <c r="E20" s="113">
        <v>8.7</v>
      </c>
      <c r="F20" s="114" t="str">
        <f t="shared" si="0"/>
        <v>A</v>
      </c>
      <c r="G20" s="114" t="str">
        <f t="shared" si="1"/>
        <v>3.8</v>
      </c>
      <c r="H20" s="104">
        <v>9</v>
      </c>
      <c r="I20" s="114" t="str">
        <f t="shared" si="2"/>
        <v>A</v>
      </c>
      <c r="J20" s="114" t="str">
        <f t="shared" si="3"/>
        <v>3.8</v>
      </c>
      <c r="K20" s="115">
        <v>7.699999999999999</v>
      </c>
      <c r="L20" s="114" t="str">
        <f t="shared" si="4"/>
        <v>B</v>
      </c>
      <c r="M20" s="114" t="str">
        <f t="shared" si="5"/>
        <v>3.0</v>
      </c>
      <c r="N20" s="113">
        <v>4.8999999999999995</v>
      </c>
      <c r="O20" s="114" t="str">
        <f t="shared" si="6"/>
        <v>D</v>
      </c>
      <c r="P20" s="114" t="str">
        <f t="shared" si="7"/>
        <v>1.0</v>
      </c>
      <c r="Q20" s="113">
        <v>7.449999999999999</v>
      </c>
      <c r="R20" s="114" t="str">
        <f t="shared" si="8"/>
        <v>B</v>
      </c>
      <c r="S20" s="114" t="str">
        <f t="shared" si="9"/>
        <v>3.0</v>
      </c>
      <c r="T20" s="113">
        <v>6.05</v>
      </c>
      <c r="U20" s="114" t="str">
        <f t="shared" si="10"/>
        <v>C</v>
      </c>
      <c r="V20" s="114" t="str">
        <f t="shared" si="11"/>
        <v>2.0</v>
      </c>
      <c r="W20" s="113">
        <v>7.299999999999999</v>
      </c>
      <c r="X20" s="114" t="str">
        <f t="shared" si="12"/>
        <v>B</v>
      </c>
      <c r="Y20" s="114" t="str">
        <f t="shared" si="13"/>
        <v>3.0</v>
      </c>
      <c r="Z20" s="113">
        <v>8.24</v>
      </c>
      <c r="AA20" s="114" t="str">
        <f t="shared" si="14"/>
        <v>B⁺</v>
      </c>
      <c r="AB20" s="114" t="str">
        <f t="shared" si="15"/>
        <v>3.5</v>
      </c>
      <c r="AC20" s="113">
        <v>7.699999999999999</v>
      </c>
      <c r="AD20" s="114" t="str">
        <f t="shared" si="16"/>
        <v>B</v>
      </c>
      <c r="AE20" s="114" t="str">
        <f t="shared" si="17"/>
        <v>3.0</v>
      </c>
      <c r="AF20" s="113">
        <v>7.299999999999999</v>
      </c>
      <c r="AG20" s="114" t="str">
        <f t="shared" si="18"/>
        <v>B</v>
      </c>
      <c r="AH20" s="114" t="str">
        <f t="shared" si="19"/>
        <v>3.0</v>
      </c>
      <c r="AI20" s="120">
        <f t="shared" si="20"/>
        <v>148.67999999999998</v>
      </c>
      <c r="AJ20" s="120">
        <f t="shared" si="21"/>
        <v>7.433999999999999</v>
      </c>
      <c r="AK20" s="120">
        <f t="shared" si="22"/>
        <v>58.2</v>
      </c>
      <c r="AL20" s="120">
        <f t="shared" si="23"/>
        <v>2.91</v>
      </c>
    </row>
    <row r="21" spans="1:38" ht="19.5" customHeight="1">
      <c r="A21" s="49">
        <v>13</v>
      </c>
      <c r="B21" s="127">
        <v>1755015113</v>
      </c>
      <c r="C21" s="128" t="s">
        <v>78</v>
      </c>
      <c r="D21" s="129" t="s">
        <v>25</v>
      </c>
      <c r="E21" s="113">
        <v>8.149999999999999</v>
      </c>
      <c r="F21" s="114" t="str">
        <f t="shared" si="0"/>
        <v>B⁺</v>
      </c>
      <c r="G21" s="114" t="str">
        <f t="shared" si="1"/>
        <v>3.5</v>
      </c>
      <c r="H21" s="104">
        <v>9</v>
      </c>
      <c r="I21" s="114" t="str">
        <f t="shared" si="2"/>
        <v>A</v>
      </c>
      <c r="J21" s="114" t="str">
        <f t="shared" si="3"/>
        <v>3.8</v>
      </c>
      <c r="K21" s="115">
        <v>7.699999999999999</v>
      </c>
      <c r="L21" s="114" t="str">
        <f t="shared" si="4"/>
        <v>B</v>
      </c>
      <c r="M21" s="114" t="str">
        <f t="shared" si="5"/>
        <v>3.0</v>
      </c>
      <c r="N21" s="113">
        <v>7.449999999999999</v>
      </c>
      <c r="O21" s="114" t="str">
        <f t="shared" si="6"/>
        <v>B</v>
      </c>
      <c r="P21" s="114" t="str">
        <f t="shared" si="7"/>
        <v>3.0</v>
      </c>
      <c r="Q21" s="113">
        <v>7.299999999999999</v>
      </c>
      <c r="R21" s="114" t="str">
        <f t="shared" si="8"/>
        <v>B</v>
      </c>
      <c r="S21" s="114" t="str">
        <f t="shared" si="9"/>
        <v>3.0</v>
      </c>
      <c r="T21" s="113">
        <v>5.9</v>
      </c>
      <c r="U21" s="114" t="str">
        <f t="shared" si="10"/>
        <v>C</v>
      </c>
      <c r="V21" s="114" t="str">
        <f t="shared" si="11"/>
        <v>2.0</v>
      </c>
      <c r="W21" s="113">
        <v>7.299999999999999</v>
      </c>
      <c r="X21" s="114" t="str">
        <f t="shared" si="12"/>
        <v>B</v>
      </c>
      <c r="Y21" s="114" t="str">
        <f t="shared" si="13"/>
        <v>3.0</v>
      </c>
      <c r="Z21" s="113">
        <v>8.24</v>
      </c>
      <c r="AA21" s="114" t="str">
        <f t="shared" si="14"/>
        <v>B⁺</v>
      </c>
      <c r="AB21" s="114" t="str">
        <f t="shared" si="15"/>
        <v>3.5</v>
      </c>
      <c r="AC21" s="113">
        <v>8</v>
      </c>
      <c r="AD21" s="114" t="str">
        <f t="shared" si="16"/>
        <v>B⁺</v>
      </c>
      <c r="AE21" s="114" t="str">
        <f t="shared" si="17"/>
        <v>3.5</v>
      </c>
      <c r="AF21" s="113">
        <v>7.6</v>
      </c>
      <c r="AG21" s="114" t="str">
        <f t="shared" si="18"/>
        <v>B</v>
      </c>
      <c r="AH21" s="114" t="str">
        <f t="shared" si="19"/>
        <v>3.0</v>
      </c>
      <c r="AI21" s="120">
        <f t="shared" si="20"/>
        <v>153.27999999999997</v>
      </c>
      <c r="AJ21" s="120">
        <f t="shared" si="21"/>
        <v>7.663999999999999</v>
      </c>
      <c r="AK21" s="120">
        <f t="shared" si="22"/>
        <v>62.6</v>
      </c>
      <c r="AL21" s="120">
        <f t="shared" si="23"/>
        <v>3.13</v>
      </c>
    </row>
    <row r="22" spans="1:38" ht="19.5" customHeight="1">
      <c r="A22" s="49">
        <v>14</v>
      </c>
      <c r="B22" s="127">
        <v>1755015114</v>
      </c>
      <c r="C22" s="128" t="s">
        <v>79</v>
      </c>
      <c r="D22" s="129" t="s">
        <v>26</v>
      </c>
      <c r="E22" s="113">
        <v>8</v>
      </c>
      <c r="F22" s="114" t="str">
        <f t="shared" si="0"/>
        <v>B⁺</v>
      </c>
      <c r="G22" s="114" t="str">
        <f t="shared" si="1"/>
        <v>3.5</v>
      </c>
      <c r="H22" s="104">
        <v>9.15</v>
      </c>
      <c r="I22" s="114" t="str">
        <f t="shared" si="2"/>
        <v>A</v>
      </c>
      <c r="J22" s="114" t="str">
        <f t="shared" si="3"/>
        <v>3.8</v>
      </c>
      <c r="K22" s="115">
        <v>6.299999999999999</v>
      </c>
      <c r="L22" s="114" t="str">
        <f t="shared" si="4"/>
        <v>C</v>
      </c>
      <c r="M22" s="114" t="str">
        <f t="shared" si="5"/>
        <v>2.0</v>
      </c>
      <c r="N22" s="113">
        <v>7.449999999999999</v>
      </c>
      <c r="O22" s="114" t="str">
        <f t="shared" si="6"/>
        <v>B</v>
      </c>
      <c r="P22" s="114" t="str">
        <f t="shared" si="7"/>
        <v>3.0</v>
      </c>
      <c r="Q22" s="113">
        <v>6.6</v>
      </c>
      <c r="R22" s="114" t="str">
        <f t="shared" si="8"/>
        <v>C⁺</v>
      </c>
      <c r="S22" s="114" t="str">
        <f t="shared" si="9"/>
        <v>2.5</v>
      </c>
      <c r="T22" s="113">
        <v>5.9</v>
      </c>
      <c r="U22" s="114" t="str">
        <f t="shared" si="10"/>
        <v>C</v>
      </c>
      <c r="V22" s="114" t="str">
        <f t="shared" si="11"/>
        <v>2.0</v>
      </c>
      <c r="W22" s="113">
        <v>6.749999999999999</v>
      </c>
      <c r="X22" s="114" t="str">
        <f t="shared" si="12"/>
        <v>C⁺</v>
      </c>
      <c r="Y22" s="114" t="str">
        <f t="shared" si="13"/>
        <v>2.5</v>
      </c>
      <c r="Z22" s="113">
        <v>8.24</v>
      </c>
      <c r="AA22" s="114" t="str">
        <f t="shared" si="14"/>
        <v>B⁺</v>
      </c>
      <c r="AB22" s="114" t="str">
        <f t="shared" si="15"/>
        <v>3.5</v>
      </c>
      <c r="AC22" s="113">
        <v>8.299999999999999</v>
      </c>
      <c r="AD22" s="114" t="str">
        <f t="shared" si="16"/>
        <v>B⁺</v>
      </c>
      <c r="AE22" s="114" t="str">
        <f t="shared" si="17"/>
        <v>3.5</v>
      </c>
      <c r="AF22" s="113">
        <v>7.199999999999999</v>
      </c>
      <c r="AG22" s="114" t="str">
        <f t="shared" si="18"/>
        <v>B</v>
      </c>
      <c r="AH22" s="114" t="str">
        <f t="shared" si="19"/>
        <v>3.0</v>
      </c>
      <c r="AI22" s="120">
        <f t="shared" si="20"/>
        <v>147.78</v>
      </c>
      <c r="AJ22" s="120">
        <f t="shared" si="21"/>
        <v>7.389</v>
      </c>
      <c r="AK22" s="120">
        <f t="shared" si="22"/>
        <v>58.6</v>
      </c>
      <c r="AL22" s="120">
        <f t="shared" si="23"/>
        <v>2.93</v>
      </c>
    </row>
    <row r="23" spans="1:38" ht="19.5" customHeight="1">
      <c r="A23" s="49">
        <v>15</v>
      </c>
      <c r="B23" s="127">
        <v>1755015115</v>
      </c>
      <c r="C23" s="128" t="s">
        <v>80</v>
      </c>
      <c r="D23" s="129" t="s">
        <v>37</v>
      </c>
      <c r="E23" s="113">
        <v>7.85</v>
      </c>
      <c r="F23" s="114" t="str">
        <f t="shared" si="0"/>
        <v>B</v>
      </c>
      <c r="G23" s="114" t="str">
        <f t="shared" si="1"/>
        <v>3.0</v>
      </c>
      <c r="H23" s="104">
        <v>8.85</v>
      </c>
      <c r="I23" s="114" t="str">
        <f t="shared" si="2"/>
        <v>A</v>
      </c>
      <c r="J23" s="114" t="str">
        <f t="shared" si="3"/>
        <v>3.8</v>
      </c>
      <c r="K23" s="115">
        <v>7.699999999999999</v>
      </c>
      <c r="L23" s="114" t="str">
        <f t="shared" si="4"/>
        <v>B</v>
      </c>
      <c r="M23" s="114" t="str">
        <f t="shared" si="5"/>
        <v>3.0</v>
      </c>
      <c r="N23" s="113">
        <v>7.299999999999999</v>
      </c>
      <c r="O23" s="114" t="str">
        <f t="shared" si="6"/>
        <v>B</v>
      </c>
      <c r="P23" s="114" t="str">
        <f t="shared" si="7"/>
        <v>3.0</v>
      </c>
      <c r="Q23" s="113">
        <v>7.449999999999999</v>
      </c>
      <c r="R23" s="114" t="str">
        <f t="shared" si="8"/>
        <v>B</v>
      </c>
      <c r="S23" s="114" t="str">
        <f t="shared" si="9"/>
        <v>3.0</v>
      </c>
      <c r="T23" s="113">
        <v>5.9</v>
      </c>
      <c r="U23" s="114" t="str">
        <f t="shared" si="10"/>
        <v>C</v>
      </c>
      <c r="V23" s="114" t="str">
        <f t="shared" si="11"/>
        <v>2.0</v>
      </c>
      <c r="W23" s="113">
        <v>7.299999999999999</v>
      </c>
      <c r="X23" s="114" t="str">
        <f t="shared" si="12"/>
        <v>B</v>
      </c>
      <c r="Y23" s="114" t="str">
        <f t="shared" si="13"/>
        <v>3.0</v>
      </c>
      <c r="Z23" s="113">
        <v>7.449999999999999</v>
      </c>
      <c r="AA23" s="114" t="str">
        <f t="shared" si="14"/>
        <v>B</v>
      </c>
      <c r="AB23" s="114" t="str">
        <f t="shared" si="15"/>
        <v>3.0</v>
      </c>
      <c r="AC23" s="113">
        <v>8</v>
      </c>
      <c r="AD23" s="114" t="str">
        <f t="shared" si="16"/>
        <v>B⁺</v>
      </c>
      <c r="AE23" s="114" t="str">
        <f t="shared" si="17"/>
        <v>3.5</v>
      </c>
      <c r="AF23" s="113">
        <v>7.6</v>
      </c>
      <c r="AG23" s="114" t="str">
        <f t="shared" si="18"/>
        <v>B</v>
      </c>
      <c r="AH23" s="114" t="str">
        <f t="shared" si="19"/>
        <v>3.0</v>
      </c>
      <c r="AI23" s="120">
        <f t="shared" si="20"/>
        <v>150.79999999999995</v>
      </c>
      <c r="AJ23" s="120">
        <f t="shared" si="21"/>
        <v>7.539999999999997</v>
      </c>
      <c r="AK23" s="120">
        <f t="shared" si="22"/>
        <v>60.6</v>
      </c>
      <c r="AL23" s="120">
        <f t="shared" si="23"/>
        <v>3.0300000000000002</v>
      </c>
    </row>
    <row r="24" spans="1:38" ht="19.5" customHeight="1">
      <c r="A24" s="49">
        <v>16</v>
      </c>
      <c r="B24" s="127">
        <v>1755015116</v>
      </c>
      <c r="C24" s="128" t="s">
        <v>81</v>
      </c>
      <c r="D24" s="129" t="s">
        <v>82</v>
      </c>
      <c r="E24" s="113">
        <v>6.449999999999999</v>
      </c>
      <c r="F24" s="114" t="str">
        <f t="shared" si="0"/>
        <v>C</v>
      </c>
      <c r="G24" s="114" t="str">
        <f t="shared" si="1"/>
        <v>2.0</v>
      </c>
      <c r="H24" s="104">
        <v>8</v>
      </c>
      <c r="I24" s="114" t="str">
        <f t="shared" si="2"/>
        <v>B⁺</v>
      </c>
      <c r="J24" s="114" t="str">
        <f t="shared" si="3"/>
        <v>3.5</v>
      </c>
      <c r="K24" s="115">
        <v>7</v>
      </c>
      <c r="L24" s="114" t="str">
        <f t="shared" si="4"/>
        <v>B</v>
      </c>
      <c r="M24" s="114" t="str">
        <f t="shared" si="5"/>
        <v>3.0</v>
      </c>
      <c r="N24" s="113">
        <v>7.1499999999999995</v>
      </c>
      <c r="O24" s="114" t="str">
        <f t="shared" si="6"/>
        <v>B</v>
      </c>
      <c r="P24" s="114" t="str">
        <f t="shared" si="7"/>
        <v>3.0</v>
      </c>
      <c r="Q24" s="113">
        <v>5.9</v>
      </c>
      <c r="R24" s="114" t="str">
        <f t="shared" si="8"/>
        <v>C</v>
      </c>
      <c r="S24" s="114" t="str">
        <f t="shared" si="9"/>
        <v>2.0</v>
      </c>
      <c r="T24" s="113">
        <v>4.5</v>
      </c>
      <c r="U24" s="114" t="str">
        <f t="shared" si="10"/>
        <v>D</v>
      </c>
      <c r="V24" s="114" t="str">
        <f t="shared" si="11"/>
        <v>1.0</v>
      </c>
      <c r="W24" s="113">
        <v>5.9</v>
      </c>
      <c r="X24" s="114" t="str">
        <f t="shared" si="12"/>
        <v>C</v>
      </c>
      <c r="Y24" s="114" t="str">
        <f t="shared" si="13"/>
        <v>2.0</v>
      </c>
      <c r="Z24" s="113">
        <v>8.149999999999999</v>
      </c>
      <c r="AA24" s="114" t="str">
        <f t="shared" si="14"/>
        <v>B⁺</v>
      </c>
      <c r="AB24" s="114" t="str">
        <f t="shared" si="15"/>
        <v>3.5</v>
      </c>
      <c r="AC24" s="113">
        <v>8</v>
      </c>
      <c r="AD24" s="114" t="str">
        <f t="shared" si="16"/>
        <v>B⁺</v>
      </c>
      <c r="AE24" s="114" t="str">
        <f t="shared" si="17"/>
        <v>3.5</v>
      </c>
      <c r="AF24" s="113">
        <v>5.5</v>
      </c>
      <c r="AG24" s="114" t="str">
        <f t="shared" si="18"/>
        <v>C</v>
      </c>
      <c r="AH24" s="114" t="str">
        <f t="shared" si="19"/>
        <v>2.0</v>
      </c>
      <c r="AI24" s="120">
        <f t="shared" si="20"/>
        <v>133.1</v>
      </c>
      <c r="AJ24" s="120">
        <f t="shared" si="21"/>
        <v>6.654999999999999</v>
      </c>
      <c r="AK24" s="120">
        <f t="shared" si="22"/>
        <v>51</v>
      </c>
      <c r="AL24" s="120">
        <f t="shared" si="23"/>
        <v>2.55</v>
      </c>
    </row>
    <row r="25" spans="1:38" ht="19.5" customHeight="1">
      <c r="A25" s="49">
        <v>17</v>
      </c>
      <c r="B25" s="127">
        <v>1755015117</v>
      </c>
      <c r="C25" s="128" t="s">
        <v>83</v>
      </c>
      <c r="D25" s="129" t="s">
        <v>82</v>
      </c>
      <c r="E25" s="113">
        <v>8</v>
      </c>
      <c r="F25" s="114" t="str">
        <f t="shared" si="0"/>
        <v>B⁺</v>
      </c>
      <c r="G25" s="114" t="str">
        <f t="shared" si="1"/>
        <v>3.5</v>
      </c>
      <c r="H25" s="104">
        <v>9</v>
      </c>
      <c r="I25" s="114" t="str">
        <f t="shared" si="2"/>
        <v>A</v>
      </c>
      <c r="J25" s="114" t="str">
        <f t="shared" si="3"/>
        <v>3.8</v>
      </c>
      <c r="K25" s="115">
        <v>7</v>
      </c>
      <c r="L25" s="114" t="str">
        <f t="shared" si="4"/>
        <v>B</v>
      </c>
      <c r="M25" s="114" t="str">
        <f t="shared" si="5"/>
        <v>3.0</v>
      </c>
      <c r="N25" s="113">
        <v>7.1499999999999995</v>
      </c>
      <c r="O25" s="114" t="str">
        <f t="shared" si="6"/>
        <v>B</v>
      </c>
      <c r="P25" s="114" t="str">
        <f t="shared" si="7"/>
        <v>3.0</v>
      </c>
      <c r="Q25" s="113">
        <v>7.1499999999999995</v>
      </c>
      <c r="R25" s="114" t="str">
        <f t="shared" si="8"/>
        <v>B</v>
      </c>
      <c r="S25" s="114" t="str">
        <f t="shared" si="9"/>
        <v>3.0</v>
      </c>
      <c r="T25" s="113">
        <v>5.75</v>
      </c>
      <c r="U25" s="114" t="str">
        <f t="shared" si="10"/>
        <v>C</v>
      </c>
      <c r="V25" s="114" t="str">
        <f t="shared" si="11"/>
        <v>2.0</v>
      </c>
      <c r="W25" s="113">
        <v>7.449999999999999</v>
      </c>
      <c r="X25" s="114" t="str">
        <f t="shared" si="12"/>
        <v>B</v>
      </c>
      <c r="Y25" s="114" t="str">
        <f t="shared" si="13"/>
        <v>3.0</v>
      </c>
      <c r="Z25" s="113">
        <v>7.449999999999999</v>
      </c>
      <c r="AA25" s="114" t="str">
        <f t="shared" si="14"/>
        <v>B</v>
      </c>
      <c r="AB25" s="114" t="str">
        <f t="shared" si="15"/>
        <v>3.0</v>
      </c>
      <c r="AC25" s="113">
        <v>8</v>
      </c>
      <c r="AD25" s="114" t="str">
        <f t="shared" si="16"/>
        <v>B⁺</v>
      </c>
      <c r="AE25" s="114" t="str">
        <f t="shared" si="17"/>
        <v>3.5</v>
      </c>
      <c r="AF25" s="113">
        <v>7.6</v>
      </c>
      <c r="AG25" s="114" t="str">
        <f t="shared" si="18"/>
        <v>B</v>
      </c>
      <c r="AH25" s="114" t="str">
        <f t="shared" si="19"/>
        <v>3.0</v>
      </c>
      <c r="AI25" s="120">
        <f t="shared" si="20"/>
        <v>149.1</v>
      </c>
      <c r="AJ25" s="120">
        <f t="shared" si="21"/>
        <v>7.455</v>
      </c>
      <c r="AK25" s="120">
        <f t="shared" si="22"/>
        <v>61.6</v>
      </c>
      <c r="AL25" s="120">
        <f t="shared" si="23"/>
        <v>3.08</v>
      </c>
    </row>
    <row r="26" spans="1:38" ht="19.5" customHeight="1">
      <c r="A26" s="49">
        <v>18</v>
      </c>
      <c r="B26" s="127">
        <v>1755015118</v>
      </c>
      <c r="C26" s="128" t="s">
        <v>84</v>
      </c>
      <c r="D26" s="129" t="s">
        <v>85</v>
      </c>
      <c r="E26" s="113">
        <v>8.85</v>
      </c>
      <c r="F26" s="114" t="str">
        <f t="shared" si="0"/>
        <v>A</v>
      </c>
      <c r="G26" s="114" t="str">
        <f t="shared" si="1"/>
        <v>3.8</v>
      </c>
      <c r="H26" s="104">
        <v>9.15</v>
      </c>
      <c r="I26" s="114" t="str">
        <f t="shared" si="2"/>
        <v>A</v>
      </c>
      <c r="J26" s="114" t="str">
        <f t="shared" si="3"/>
        <v>3.8</v>
      </c>
      <c r="K26" s="115">
        <v>7.699999999999999</v>
      </c>
      <c r="L26" s="114" t="str">
        <f t="shared" si="4"/>
        <v>B</v>
      </c>
      <c r="M26" s="114" t="str">
        <f t="shared" si="5"/>
        <v>3.0</v>
      </c>
      <c r="N26" s="113">
        <v>7</v>
      </c>
      <c r="O26" s="114" t="str">
        <f t="shared" si="6"/>
        <v>B</v>
      </c>
      <c r="P26" s="114" t="str">
        <f t="shared" si="7"/>
        <v>3.0</v>
      </c>
      <c r="Q26" s="113">
        <v>7.299999999999999</v>
      </c>
      <c r="R26" s="114" t="str">
        <f t="shared" si="8"/>
        <v>B</v>
      </c>
      <c r="S26" s="114" t="str">
        <f t="shared" si="9"/>
        <v>3.0</v>
      </c>
      <c r="T26" s="113">
        <v>6.6</v>
      </c>
      <c r="U26" s="114" t="str">
        <f t="shared" si="10"/>
        <v>C⁺</v>
      </c>
      <c r="V26" s="114" t="str">
        <f t="shared" si="11"/>
        <v>2.5</v>
      </c>
      <c r="W26" s="113">
        <v>7.449999999999999</v>
      </c>
      <c r="X26" s="114" t="str">
        <f t="shared" si="12"/>
        <v>B</v>
      </c>
      <c r="Y26" s="114" t="str">
        <f t="shared" si="13"/>
        <v>3.0</v>
      </c>
      <c r="Z26" s="113">
        <v>8.299999999999999</v>
      </c>
      <c r="AA26" s="114" t="str">
        <f t="shared" si="14"/>
        <v>B⁺</v>
      </c>
      <c r="AB26" s="114" t="str">
        <f t="shared" si="15"/>
        <v>3.5</v>
      </c>
      <c r="AC26" s="113">
        <v>8</v>
      </c>
      <c r="AD26" s="114" t="str">
        <f t="shared" si="16"/>
        <v>B⁺</v>
      </c>
      <c r="AE26" s="114" t="str">
        <f t="shared" si="17"/>
        <v>3.5</v>
      </c>
      <c r="AF26" s="113">
        <v>7.6</v>
      </c>
      <c r="AG26" s="114" t="str">
        <f t="shared" si="18"/>
        <v>B</v>
      </c>
      <c r="AH26" s="114" t="str">
        <f t="shared" si="19"/>
        <v>3.0</v>
      </c>
      <c r="AI26" s="120">
        <f t="shared" si="20"/>
        <v>155.89999999999998</v>
      </c>
      <c r="AJ26" s="120">
        <f t="shared" si="21"/>
        <v>7.794999999999999</v>
      </c>
      <c r="AK26" s="120">
        <f t="shared" si="22"/>
        <v>64.2</v>
      </c>
      <c r="AL26" s="120">
        <f t="shared" si="23"/>
        <v>3.21</v>
      </c>
    </row>
    <row r="27" spans="1:38" ht="19.5" customHeight="1">
      <c r="A27" s="49">
        <v>19</v>
      </c>
      <c r="B27" s="127">
        <v>1755015119</v>
      </c>
      <c r="C27" s="128" t="s">
        <v>86</v>
      </c>
      <c r="D27" s="129" t="s">
        <v>87</v>
      </c>
      <c r="E27" s="113">
        <v>1.95</v>
      </c>
      <c r="F27" s="114" t="str">
        <f t="shared" si="0"/>
        <v>F</v>
      </c>
      <c r="G27" s="114" t="str">
        <f t="shared" si="1"/>
        <v>0.0</v>
      </c>
      <c r="H27" s="138">
        <v>0</v>
      </c>
      <c r="I27" s="114" t="str">
        <f t="shared" si="2"/>
        <v>F</v>
      </c>
      <c r="J27" s="114" t="str">
        <f t="shared" si="3"/>
        <v>0.0</v>
      </c>
      <c r="K27" s="115">
        <v>2.1</v>
      </c>
      <c r="L27" s="114" t="str">
        <f t="shared" si="4"/>
        <v>F</v>
      </c>
      <c r="M27" s="114" t="str">
        <f t="shared" si="5"/>
        <v>0.0</v>
      </c>
      <c r="N27" s="113">
        <v>0</v>
      </c>
      <c r="O27" s="114" t="str">
        <f t="shared" si="6"/>
        <v>F</v>
      </c>
      <c r="P27" s="114" t="str">
        <f t="shared" si="7"/>
        <v>0.0</v>
      </c>
      <c r="Q27" s="113">
        <v>2.25</v>
      </c>
      <c r="R27" s="114" t="str">
        <f t="shared" si="8"/>
        <v>F</v>
      </c>
      <c r="S27" s="114" t="str">
        <f t="shared" si="9"/>
        <v>0.0</v>
      </c>
      <c r="T27" s="113">
        <v>2.25</v>
      </c>
      <c r="U27" s="114" t="str">
        <f t="shared" si="10"/>
        <v>F</v>
      </c>
      <c r="V27" s="114" t="str">
        <f t="shared" si="11"/>
        <v>0.0</v>
      </c>
      <c r="W27" s="113">
        <v>2.4</v>
      </c>
      <c r="X27" s="114" t="str">
        <f t="shared" si="12"/>
        <v>F</v>
      </c>
      <c r="Y27" s="114" t="str">
        <f t="shared" si="13"/>
        <v>0.0</v>
      </c>
      <c r="Z27" s="113">
        <v>2.6999999999999997</v>
      </c>
      <c r="AA27" s="114" t="str">
        <f t="shared" si="14"/>
        <v>F</v>
      </c>
      <c r="AB27" s="114" t="str">
        <f t="shared" si="15"/>
        <v>0.0</v>
      </c>
      <c r="AC27" s="113">
        <v>2.4</v>
      </c>
      <c r="AD27" s="114" t="str">
        <f t="shared" si="16"/>
        <v>F</v>
      </c>
      <c r="AE27" s="114" t="str">
        <f t="shared" si="17"/>
        <v>0.0</v>
      </c>
      <c r="AF27" s="113">
        <v>2.6999999999999997</v>
      </c>
      <c r="AG27" s="114" t="str">
        <f t="shared" si="18"/>
        <v>F</v>
      </c>
      <c r="AH27" s="114" t="str">
        <f t="shared" si="19"/>
        <v>0.0</v>
      </c>
      <c r="AI27" s="120">
        <f t="shared" si="20"/>
        <v>37.5</v>
      </c>
      <c r="AJ27" s="120">
        <f t="shared" si="21"/>
        <v>1.875</v>
      </c>
      <c r="AK27" s="120">
        <f t="shared" si="22"/>
        <v>0</v>
      </c>
      <c r="AL27" s="120">
        <f t="shared" si="23"/>
        <v>0</v>
      </c>
    </row>
    <row r="28" spans="1:38" ht="19.5" customHeight="1">
      <c r="A28" s="49">
        <v>20</v>
      </c>
      <c r="B28" s="127">
        <v>1755015120</v>
      </c>
      <c r="C28" s="128" t="s">
        <v>88</v>
      </c>
      <c r="D28" s="129" t="s">
        <v>28</v>
      </c>
      <c r="E28" s="113">
        <v>0.75</v>
      </c>
      <c r="F28" s="114" t="str">
        <f t="shared" si="0"/>
        <v>F</v>
      </c>
      <c r="G28" s="114" t="str">
        <f t="shared" si="1"/>
        <v>0.0</v>
      </c>
      <c r="H28" s="138">
        <v>0</v>
      </c>
      <c r="I28" s="114" t="str">
        <f t="shared" si="2"/>
        <v>F</v>
      </c>
      <c r="J28" s="114" t="str">
        <f t="shared" si="3"/>
        <v>0.0</v>
      </c>
      <c r="K28" s="115">
        <v>2.1</v>
      </c>
      <c r="L28" s="114" t="str">
        <f t="shared" si="4"/>
        <v>F</v>
      </c>
      <c r="M28" s="114" t="str">
        <f t="shared" si="5"/>
        <v>0.0</v>
      </c>
      <c r="N28" s="113">
        <v>0</v>
      </c>
      <c r="O28" s="114" t="str">
        <f t="shared" si="6"/>
        <v>F</v>
      </c>
      <c r="P28" s="114" t="str">
        <f t="shared" si="7"/>
        <v>0.0</v>
      </c>
      <c r="Q28" s="113">
        <v>2.4</v>
      </c>
      <c r="R28" s="114" t="str">
        <f t="shared" si="8"/>
        <v>F</v>
      </c>
      <c r="S28" s="114" t="str">
        <f t="shared" si="9"/>
        <v>0.0</v>
      </c>
      <c r="T28" s="113">
        <v>2.4</v>
      </c>
      <c r="U28" s="114" t="str">
        <f t="shared" si="10"/>
        <v>F</v>
      </c>
      <c r="V28" s="114" t="str">
        <f t="shared" si="11"/>
        <v>0.0</v>
      </c>
      <c r="W28" s="113">
        <v>2.4</v>
      </c>
      <c r="X28" s="114" t="str">
        <f t="shared" si="12"/>
        <v>F</v>
      </c>
      <c r="Y28" s="114" t="str">
        <f t="shared" si="13"/>
        <v>0.0</v>
      </c>
      <c r="Z28" s="113">
        <v>2.6999999999999997</v>
      </c>
      <c r="AA28" s="114" t="str">
        <f t="shared" si="14"/>
        <v>F</v>
      </c>
      <c r="AB28" s="114" t="str">
        <f t="shared" si="15"/>
        <v>0.0</v>
      </c>
      <c r="AC28" s="113">
        <v>2.4</v>
      </c>
      <c r="AD28" s="114" t="str">
        <f t="shared" si="16"/>
        <v>F</v>
      </c>
      <c r="AE28" s="114" t="str">
        <f t="shared" si="17"/>
        <v>0.0</v>
      </c>
      <c r="AF28" s="113">
        <v>2.6999999999999997</v>
      </c>
      <c r="AG28" s="114" t="str">
        <f t="shared" si="18"/>
        <v>F</v>
      </c>
      <c r="AH28" s="114" t="str">
        <f t="shared" si="19"/>
        <v>0.0</v>
      </c>
      <c r="AI28" s="120">
        <f t="shared" si="20"/>
        <v>35.7</v>
      </c>
      <c r="AJ28" s="120">
        <f t="shared" si="21"/>
        <v>1.7850000000000001</v>
      </c>
      <c r="AK28" s="120">
        <f t="shared" si="22"/>
        <v>0</v>
      </c>
      <c r="AL28" s="120">
        <f t="shared" si="23"/>
        <v>0</v>
      </c>
    </row>
    <row r="29" spans="1:38" ht="19.5" customHeight="1">
      <c r="A29" s="49">
        <v>21</v>
      </c>
      <c r="B29" s="127">
        <v>1755015121</v>
      </c>
      <c r="C29" s="128" t="s">
        <v>80</v>
      </c>
      <c r="D29" s="129" t="s">
        <v>89</v>
      </c>
      <c r="E29" s="113">
        <v>8</v>
      </c>
      <c r="F29" s="114" t="str">
        <f t="shared" si="0"/>
        <v>B⁺</v>
      </c>
      <c r="G29" s="114" t="str">
        <f t="shared" si="1"/>
        <v>3.5</v>
      </c>
      <c r="H29" s="104">
        <v>8.149999999999999</v>
      </c>
      <c r="I29" s="114" t="str">
        <f t="shared" si="2"/>
        <v>B⁺</v>
      </c>
      <c r="J29" s="114" t="str">
        <f t="shared" si="3"/>
        <v>3.5</v>
      </c>
      <c r="K29" s="115">
        <v>7.699999999999999</v>
      </c>
      <c r="L29" s="114" t="str">
        <f t="shared" si="4"/>
        <v>B</v>
      </c>
      <c r="M29" s="114" t="str">
        <f t="shared" si="5"/>
        <v>3.0</v>
      </c>
      <c r="N29" s="113">
        <v>7</v>
      </c>
      <c r="O29" s="114" t="str">
        <f t="shared" si="6"/>
        <v>B</v>
      </c>
      <c r="P29" s="114" t="str">
        <f t="shared" si="7"/>
        <v>3.0</v>
      </c>
      <c r="Q29" s="113">
        <v>7</v>
      </c>
      <c r="R29" s="114" t="str">
        <f t="shared" si="8"/>
        <v>B</v>
      </c>
      <c r="S29" s="114" t="str">
        <f t="shared" si="9"/>
        <v>3.0</v>
      </c>
      <c r="T29" s="113">
        <v>5.75</v>
      </c>
      <c r="U29" s="114" t="str">
        <f t="shared" si="10"/>
        <v>C</v>
      </c>
      <c r="V29" s="114" t="str">
        <f t="shared" si="11"/>
        <v>2.0</v>
      </c>
      <c r="W29" s="113">
        <v>7.65</v>
      </c>
      <c r="X29" s="114" t="str">
        <f t="shared" si="12"/>
        <v>B</v>
      </c>
      <c r="Y29" s="114" t="str">
        <f t="shared" si="13"/>
        <v>3.0</v>
      </c>
      <c r="Z29" s="113">
        <v>8.149999999999999</v>
      </c>
      <c r="AA29" s="114" t="str">
        <f t="shared" si="14"/>
        <v>B⁺</v>
      </c>
      <c r="AB29" s="114" t="str">
        <f t="shared" si="15"/>
        <v>3.5</v>
      </c>
      <c r="AC29" s="113">
        <v>8</v>
      </c>
      <c r="AD29" s="114" t="str">
        <f t="shared" si="16"/>
        <v>B⁺</v>
      </c>
      <c r="AE29" s="114" t="str">
        <f t="shared" si="17"/>
        <v>3.5</v>
      </c>
      <c r="AF29" s="113">
        <v>7.6</v>
      </c>
      <c r="AG29" s="114" t="str">
        <f t="shared" si="18"/>
        <v>B</v>
      </c>
      <c r="AH29" s="114" t="str">
        <f t="shared" si="19"/>
        <v>3.0</v>
      </c>
      <c r="AI29" s="120">
        <f t="shared" si="20"/>
        <v>149.99999999999997</v>
      </c>
      <c r="AJ29" s="120">
        <f t="shared" si="21"/>
        <v>7.499999999999998</v>
      </c>
      <c r="AK29" s="120">
        <f t="shared" si="22"/>
        <v>62</v>
      </c>
      <c r="AL29" s="120">
        <f t="shared" si="23"/>
        <v>3.1</v>
      </c>
    </row>
    <row r="30" spans="1:38" ht="19.5" customHeight="1">
      <c r="A30" s="49">
        <v>22</v>
      </c>
      <c r="B30" s="127">
        <v>1755015122</v>
      </c>
      <c r="C30" s="128" t="s">
        <v>90</v>
      </c>
      <c r="D30" s="129" t="s">
        <v>91</v>
      </c>
      <c r="E30" s="113">
        <v>1.95</v>
      </c>
      <c r="F30" s="114" t="str">
        <f t="shared" si="0"/>
        <v>F</v>
      </c>
      <c r="G30" s="114" t="str">
        <f t="shared" si="1"/>
        <v>0.0</v>
      </c>
      <c r="H30" s="138">
        <v>0</v>
      </c>
      <c r="I30" s="114" t="str">
        <f t="shared" si="2"/>
        <v>F</v>
      </c>
      <c r="J30" s="114" t="str">
        <f t="shared" si="3"/>
        <v>0.0</v>
      </c>
      <c r="K30" s="115">
        <v>2.1</v>
      </c>
      <c r="L30" s="114" t="str">
        <f t="shared" si="4"/>
        <v>F</v>
      </c>
      <c r="M30" s="114" t="str">
        <f t="shared" si="5"/>
        <v>0.0</v>
      </c>
      <c r="N30" s="113">
        <v>0</v>
      </c>
      <c r="O30" s="114" t="str">
        <f t="shared" si="6"/>
        <v>F</v>
      </c>
      <c r="P30" s="114" t="str">
        <f t="shared" si="7"/>
        <v>0.0</v>
      </c>
      <c r="Q30" s="113">
        <v>2.55</v>
      </c>
      <c r="R30" s="114" t="str">
        <f t="shared" si="8"/>
        <v>F</v>
      </c>
      <c r="S30" s="114" t="str">
        <f t="shared" si="9"/>
        <v>0.0</v>
      </c>
      <c r="T30" s="113">
        <v>2.4</v>
      </c>
      <c r="U30" s="114" t="str">
        <f t="shared" si="10"/>
        <v>F</v>
      </c>
      <c r="V30" s="114" t="str">
        <f t="shared" si="11"/>
        <v>0.0</v>
      </c>
      <c r="W30" s="113">
        <v>2.55</v>
      </c>
      <c r="X30" s="114" t="str">
        <f t="shared" si="12"/>
        <v>F</v>
      </c>
      <c r="Y30" s="114" t="str">
        <f t="shared" si="13"/>
        <v>0.0</v>
      </c>
      <c r="Z30" s="113">
        <v>2.55</v>
      </c>
      <c r="AA30" s="114" t="str">
        <f t="shared" si="14"/>
        <v>F</v>
      </c>
      <c r="AB30" s="114" t="str">
        <f t="shared" si="15"/>
        <v>0.0</v>
      </c>
      <c r="AC30" s="113">
        <v>0</v>
      </c>
      <c r="AD30" s="114" t="str">
        <f t="shared" si="16"/>
        <v>F</v>
      </c>
      <c r="AE30" s="114" t="str">
        <f t="shared" si="17"/>
        <v>0.0</v>
      </c>
      <c r="AF30" s="113">
        <v>0</v>
      </c>
      <c r="AG30" s="114" t="str">
        <f t="shared" si="18"/>
        <v>F</v>
      </c>
      <c r="AH30" s="114" t="str">
        <f t="shared" si="19"/>
        <v>0.0</v>
      </c>
      <c r="AI30" s="120">
        <f t="shared" si="20"/>
        <v>28.200000000000003</v>
      </c>
      <c r="AJ30" s="120">
        <f t="shared" si="21"/>
        <v>1.4100000000000001</v>
      </c>
      <c r="AK30" s="120">
        <f t="shared" si="22"/>
        <v>0</v>
      </c>
      <c r="AL30" s="120">
        <f t="shared" si="23"/>
        <v>0</v>
      </c>
    </row>
    <row r="31" spans="1:38" ht="19.5" customHeight="1">
      <c r="A31" s="49">
        <v>23</v>
      </c>
      <c r="B31" s="127">
        <v>1755015123</v>
      </c>
      <c r="C31" s="128" t="s">
        <v>69</v>
      </c>
      <c r="D31" s="129" t="s">
        <v>92</v>
      </c>
      <c r="E31" s="113">
        <v>8.7</v>
      </c>
      <c r="F31" s="114" t="str">
        <f t="shared" si="0"/>
        <v>A</v>
      </c>
      <c r="G31" s="114" t="str">
        <f t="shared" si="1"/>
        <v>3.8</v>
      </c>
      <c r="H31" s="104">
        <v>9.15</v>
      </c>
      <c r="I31" s="114" t="str">
        <f t="shared" si="2"/>
        <v>A</v>
      </c>
      <c r="J31" s="114" t="str">
        <f t="shared" si="3"/>
        <v>3.8</v>
      </c>
      <c r="K31" s="115">
        <v>7.699999999999999</v>
      </c>
      <c r="L31" s="114" t="str">
        <f t="shared" si="4"/>
        <v>B</v>
      </c>
      <c r="M31" s="114" t="str">
        <f t="shared" si="5"/>
        <v>3.0</v>
      </c>
      <c r="N31" s="113">
        <v>6.749999999999999</v>
      </c>
      <c r="O31" s="114" t="str">
        <f t="shared" si="6"/>
        <v>C⁺</v>
      </c>
      <c r="P31" s="114" t="str">
        <f t="shared" si="7"/>
        <v>2.5</v>
      </c>
      <c r="Q31" s="113">
        <v>7</v>
      </c>
      <c r="R31" s="114" t="str">
        <f t="shared" si="8"/>
        <v>B</v>
      </c>
      <c r="S31" s="114" t="str">
        <f t="shared" si="9"/>
        <v>3.0</v>
      </c>
      <c r="T31" s="113">
        <v>5.6</v>
      </c>
      <c r="U31" s="114" t="str">
        <f t="shared" si="10"/>
        <v>C</v>
      </c>
      <c r="V31" s="114" t="str">
        <f t="shared" si="11"/>
        <v>2.0</v>
      </c>
      <c r="W31" s="113">
        <v>7.65</v>
      </c>
      <c r="X31" s="114" t="str">
        <f t="shared" si="12"/>
        <v>B</v>
      </c>
      <c r="Y31" s="114" t="str">
        <f t="shared" si="13"/>
        <v>3.0</v>
      </c>
      <c r="Z31" s="113">
        <v>7.449999999999999</v>
      </c>
      <c r="AA31" s="114" t="str">
        <f t="shared" si="14"/>
        <v>B</v>
      </c>
      <c r="AB31" s="114" t="str">
        <f t="shared" si="15"/>
        <v>3.0</v>
      </c>
      <c r="AC31" s="113">
        <v>7.6</v>
      </c>
      <c r="AD31" s="114" t="str">
        <f t="shared" si="16"/>
        <v>B</v>
      </c>
      <c r="AE31" s="114" t="str">
        <f t="shared" si="17"/>
        <v>3.0</v>
      </c>
      <c r="AF31" s="113">
        <v>7.6</v>
      </c>
      <c r="AG31" s="114" t="str">
        <f t="shared" si="18"/>
        <v>B</v>
      </c>
      <c r="AH31" s="114" t="str">
        <f t="shared" si="19"/>
        <v>3.0</v>
      </c>
      <c r="AI31" s="120">
        <f t="shared" si="20"/>
        <v>150.39999999999998</v>
      </c>
      <c r="AJ31" s="120">
        <f t="shared" si="21"/>
        <v>7.519999999999999</v>
      </c>
      <c r="AK31" s="120">
        <f t="shared" si="22"/>
        <v>60.2</v>
      </c>
      <c r="AL31" s="120">
        <f t="shared" si="23"/>
        <v>3.0100000000000002</v>
      </c>
    </row>
    <row r="32" spans="1:38" ht="19.5" customHeight="1">
      <c r="A32" s="49">
        <v>24</v>
      </c>
      <c r="B32" s="127">
        <v>1755015124</v>
      </c>
      <c r="C32" s="128" t="s">
        <v>31</v>
      </c>
      <c r="D32" s="129" t="s">
        <v>29</v>
      </c>
      <c r="E32" s="113">
        <v>8</v>
      </c>
      <c r="F32" s="114" t="str">
        <f t="shared" si="0"/>
        <v>B⁺</v>
      </c>
      <c r="G32" s="114" t="str">
        <f t="shared" si="1"/>
        <v>3.5</v>
      </c>
      <c r="H32" s="104">
        <v>9</v>
      </c>
      <c r="I32" s="114" t="str">
        <f t="shared" si="2"/>
        <v>A</v>
      </c>
      <c r="J32" s="114" t="str">
        <f t="shared" si="3"/>
        <v>3.8</v>
      </c>
      <c r="K32" s="115">
        <v>7.699999999999999</v>
      </c>
      <c r="L32" s="114" t="str">
        <f t="shared" si="4"/>
        <v>B</v>
      </c>
      <c r="M32" s="114" t="str">
        <f t="shared" si="5"/>
        <v>3.0</v>
      </c>
      <c r="N32" s="113">
        <v>6.299999999999999</v>
      </c>
      <c r="O32" s="114" t="str">
        <f t="shared" si="6"/>
        <v>C</v>
      </c>
      <c r="P32" s="114" t="str">
        <f t="shared" si="7"/>
        <v>2.0</v>
      </c>
      <c r="Q32" s="113">
        <v>7.299999999999999</v>
      </c>
      <c r="R32" s="114" t="str">
        <f t="shared" si="8"/>
        <v>B</v>
      </c>
      <c r="S32" s="114" t="str">
        <f t="shared" si="9"/>
        <v>3.0</v>
      </c>
      <c r="T32" s="113">
        <v>5.9</v>
      </c>
      <c r="U32" s="114" t="str">
        <f t="shared" si="10"/>
        <v>C</v>
      </c>
      <c r="V32" s="114" t="str">
        <f t="shared" si="11"/>
        <v>2.0</v>
      </c>
      <c r="W32" s="113">
        <v>7.299999999999999</v>
      </c>
      <c r="X32" s="114" t="str">
        <f t="shared" si="12"/>
        <v>B</v>
      </c>
      <c r="Y32" s="114" t="str">
        <f t="shared" si="13"/>
        <v>3.0</v>
      </c>
      <c r="Z32" s="113">
        <v>7.449999999999999</v>
      </c>
      <c r="AA32" s="114" t="str">
        <f t="shared" si="14"/>
        <v>B</v>
      </c>
      <c r="AB32" s="114" t="str">
        <f t="shared" si="15"/>
        <v>3.0</v>
      </c>
      <c r="AC32" s="113">
        <v>8</v>
      </c>
      <c r="AD32" s="114" t="str">
        <f t="shared" si="16"/>
        <v>B⁺</v>
      </c>
      <c r="AE32" s="114" t="str">
        <f t="shared" si="17"/>
        <v>3.5</v>
      </c>
      <c r="AF32" s="113">
        <v>7.6</v>
      </c>
      <c r="AG32" s="114" t="str">
        <f t="shared" si="18"/>
        <v>B</v>
      </c>
      <c r="AH32" s="114" t="str">
        <f t="shared" si="19"/>
        <v>3.0</v>
      </c>
      <c r="AI32" s="120">
        <f t="shared" si="20"/>
        <v>149.09999999999997</v>
      </c>
      <c r="AJ32" s="120">
        <f t="shared" si="21"/>
        <v>7.454999999999998</v>
      </c>
      <c r="AK32" s="120">
        <f t="shared" si="22"/>
        <v>59.6</v>
      </c>
      <c r="AL32" s="120">
        <f t="shared" si="23"/>
        <v>2.98</v>
      </c>
    </row>
    <row r="33" spans="1:38" ht="19.5" customHeight="1">
      <c r="A33" s="49">
        <v>25</v>
      </c>
      <c r="B33" s="127">
        <v>1755015125</v>
      </c>
      <c r="C33" s="128" t="s">
        <v>93</v>
      </c>
      <c r="D33" s="129" t="s">
        <v>38</v>
      </c>
      <c r="E33" s="113">
        <v>8</v>
      </c>
      <c r="F33" s="114" t="str">
        <f t="shared" si="0"/>
        <v>B⁺</v>
      </c>
      <c r="G33" s="114" t="str">
        <f t="shared" si="1"/>
        <v>3.5</v>
      </c>
      <c r="H33" s="104">
        <v>9</v>
      </c>
      <c r="I33" s="114" t="str">
        <f t="shared" si="2"/>
        <v>A</v>
      </c>
      <c r="J33" s="114" t="str">
        <f t="shared" si="3"/>
        <v>3.8</v>
      </c>
      <c r="K33" s="115">
        <v>7.699999999999999</v>
      </c>
      <c r="L33" s="114" t="str">
        <f t="shared" si="4"/>
        <v>B</v>
      </c>
      <c r="M33" s="114" t="str">
        <f t="shared" si="5"/>
        <v>3.0</v>
      </c>
      <c r="N33" s="113">
        <v>7.1499999999999995</v>
      </c>
      <c r="O33" s="114" t="str">
        <f t="shared" si="6"/>
        <v>B</v>
      </c>
      <c r="P33" s="114" t="str">
        <f t="shared" si="7"/>
        <v>3.0</v>
      </c>
      <c r="Q33" s="113">
        <v>7.449999999999999</v>
      </c>
      <c r="R33" s="114" t="str">
        <f t="shared" si="8"/>
        <v>B</v>
      </c>
      <c r="S33" s="114" t="str">
        <f t="shared" si="9"/>
        <v>3.0</v>
      </c>
      <c r="T33" s="113">
        <v>6.05</v>
      </c>
      <c r="U33" s="114" t="str">
        <f t="shared" si="10"/>
        <v>C</v>
      </c>
      <c r="V33" s="114" t="str">
        <f t="shared" si="11"/>
        <v>2.0</v>
      </c>
      <c r="W33" s="113">
        <v>7.299999999999999</v>
      </c>
      <c r="X33" s="114" t="str">
        <f t="shared" si="12"/>
        <v>B</v>
      </c>
      <c r="Y33" s="114" t="str">
        <f t="shared" si="13"/>
        <v>3.0</v>
      </c>
      <c r="Z33" s="113">
        <v>7.449999999999999</v>
      </c>
      <c r="AA33" s="114" t="str">
        <f t="shared" si="14"/>
        <v>B</v>
      </c>
      <c r="AB33" s="114" t="str">
        <f t="shared" si="15"/>
        <v>3.0</v>
      </c>
      <c r="AC33" s="113">
        <v>8</v>
      </c>
      <c r="AD33" s="114" t="str">
        <f t="shared" si="16"/>
        <v>B⁺</v>
      </c>
      <c r="AE33" s="114" t="str">
        <f t="shared" si="17"/>
        <v>3.5</v>
      </c>
      <c r="AF33" s="113">
        <v>7.6</v>
      </c>
      <c r="AG33" s="114" t="str">
        <f t="shared" si="18"/>
        <v>B</v>
      </c>
      <c r="AH33" s="114" t="str">
        <f t="shared" si="19"/>
        <v>3.0</v>
      </c>
      <c r="AI33" s="120">
        <f t="shared" si="20"/>
        <v>151.39999999999998</v>
      </c>
      <c r="AJ33" s="120">
        <f t="shared" si="21"/>
        <v>7.5699999999999985</v>
      </c>
      <c r="AK33" s="120">
        <f t="shared" si="22"/>
        <v>61.6</v>
      </c>
      <c r="AL33" s="120">
        <f t="shared" si="23"/>
        <v>3.08</v>
      </c>
    </row>
    <row r="34" spans="1:38" ht="19.5" customHeight="1">
      <c r="A34" s="49">
        <v>26</v>
      </c>
      <c r="B34" s="127">
        <v>1755015126</v>
      </c>
      <c r="C34" s="128" t="s">
        <v>69</v>
      </c>
      <c r="D34" s="129" t="s">
        <v>94</v>
      </c>
      <c r="E34" s="113">
        <v>8.55</v>
      </c>
      <c r="F34" s="114" t="str">
        <f t="shared" si="0"/>
        <v>A</v>
      </c>
      <c r="G34" s="114" t="str">
        <f t="shared" si="1"/>
        <v>3.8</v>
      </c>
      <c r="H34" s="104">
        <v>8.45</v>
      </c>
      <c r="I34" s="114" t="str">
        <f t="shared" si="2"/>
        <v>B⁺</v>
      </c>
      <c r="J34" s="114" t="str">
        <f t="shared" si="3"/>
        <v>3.5</v>
      </c>
      <c r="K34" s="115">
        <v>7.699999999999999</v>
      </c>
      <c r="L34" s="114" t="str">
        <f t="shared" si="4"/>
        <v>B</v>
      </c>
      <c r="M34" s="114" t="str">
        <f t="shared" si="5"/>
        <v>3.0</v>
      </c>
      <c r="N34" s="113">
        <v>5.9</v>
      </c>
      <c r="O34" s="114" t="str">
        <f t="shared" si="6"/>
        <v>C</v>
      </c>
      <c r="P34" s="114" t="str">
        <f t="shared" si="7"/>
        <v>2.0</v>
      </c>
      <c r="Q34" s="113">
        <v>7.1499999999999995</v>
      </c>
      <c r="R34" s="114" t="str">
        <f t="shared" si="8"/>
        <v>B</v>
      </c>
      <c r="S34" s="114" t="str">
        <f t="shared" si="9"/>
        <v>3.0</v>
      </c>
      <c r="T34" s="113">
        <v>5.6</v>
      </c>
      <c r="U34" s="114" t="str">
        <f t="shared" si="10"/>
        <v>C</v>
      </c>
      <c r="V34" s="114" t="str">
        <f t="shared" si="11"/>
        <v>2.0</v>
      </c>
      <c r="W34" s="113">
        <v>7.65</v>
      </c>
      <c r="X34" s="114" t="str">
        <f t="shared" si="12"/>
        <v>B</v>
      </c>
      <c r="Y34" s="114" t="str">
        <f t="shared" si="13"/>
        <v>3.0</v>
      </c>
      <c r="Z34" s="113">
        <v>8.149999999999999</v>
      </c>
      <c r="AA34" s="114" t="str">
        <f t="shared" si="14"/>
        <v>B⁺</v>
      </c>
      <c r="AB34" s="114" t="str">
        <f t="shared" si="15"/>
        <v>3.5</v>
      </c>
      <c r="AC34" s="113">
        <v>8.299999999999999</v>
      </c>
      <c r="AD34" s="114" t="str">
        <f t="shared" si="16"/>
        <v>B⁺</v>
      </c>
      <c r="AE34" s="114" t="str">
        <f t="shared" si="17"/>
        <v>3.5</v>
      </c>
      <c r="AF34" s="113">
        <v>8.299999999999999</v>
      </c>
      <c r="AG34" s="114" t="str">
        <f t="shared" si="18"/>
        <v>B⁺</v>
      </c>
      <c r="AH34" s="114" t="str">
        <f t="shared" si="19"/>
        <v>3.5</v>
      </c>
      <c r="AI34" s="120">
        <f t="shared" si="20"/>
        <v>151.5</v>
      </c>
      <c r="AJ34" s="120">
        <f t="shared" si="21"/>
        <v>7.575</v>
      </c>
      <c r="AK34" s="120">
        <f t="shared" si="22"/>
        <v>61.6</v>
      </c>
      <c r="AL34" s="120">
        <f t="shared" si="23"/>
        <v>3.08</v>
      </c>
    </row>
    <row r="35" spans="1:38" ht="19.5" customHeight="1">
      <c r="A35" s="49">
        <v>27</v>
      </c>
      <c r="B35" s="127">
        <v>1755015127</v>
      </c>
      <c r="C35" s="128" t="s">
        <v>95</v>
      </c>
      <c r="D35" s="129" t="s">
        <v>30</v>
      </c>
      <c r="E35" s="113">
        <v>7.85</v>
      </c>
      <c r="F35" s="114" t="str">
        <f t="shared" si="0"/>
        <v>B</v>
      </c>
      <c r="G35" s="114" t="str">
        <f t="shared" si="1"/>
        <v>3.0</v>
      </c>
      <c r="H35" s="104">
        <v>5.6</v>
      </c>
      <c r="I35" s="114" t="str">
        <f t="shared" si="2"/>
        <v>C</v>
      </c>
      <c r="J35" s="114" t="str">
        <f t="shared" si="3"/>
        <v>2.0</v>
      </c>
      <c r="K35" s="115">
        <v>7</v>
      </c>
      <c r="L35" s="114" t="str">
        <f t="shared" si="4"/>
        <v>B</v>
      </c>
      <c r="M35" s="114" t="str">
        <f t="shared" si="5"/>
        <v>3.0</v>
      </c>
      <c r="N35" s="113">
        <v>6.6</v>
      </c>
      <c r="O35" s="114" t="str">
        <f t="shared" si="6"/>
        <v>C⁺</v>
      </c>
      <c r="P35" s="114" t="str">
        <f t="shared" si="7"/>
        <v>2.5</v>
      </c>
      <c r="Q35" s="113">
        <v>7.449999999999999</v>
      </c>
      <c r="R35" s="114" t="str">
        <f t="shared" si="8"/>
        <v>B</v>
      </c>
      <c r="S35" s="114" t="str">
        <f t="shared" si="9"/>
        <v>3.0</v>
      </c>
      <c r="T35" s="113">
        <v>6.05</v>
      </c>
      <c r="U35" s="114" t="str">
        <f t="shared" si="10"/>
        <v>C</v>
      </c>
      <c r="V35" s="114" t="str">
        <f t="shared" si="11"/>
        <v>2.0</v>
      </c>
      <c r="W35" s="113">
        <v>7.299999999999999</v>
      </c>
      <c r="X35" s="114" t="str">
        <f t="shared" si="12"/>
        <v>B</v>
      </c>
      <c r="Y35" s="114" t="str">
        <f t="shared" si="13"/>
        <v>3.0</v>
      </c>
      <c r="Z35" s="113">
        <v>8.149999999999999</v>
      </c>
      <c r="AA35" s="114" t="str">
        <f t="shared" si="14"/>
        <v>B⁺</v>
      </c>
      <c r="AB35" s="114" t="str">
        <f t="shared" si="15"/>
        <v>3.5</v>
      </c>
      <c r="AC35" s="113">
        <v>7.299999999999999</v>
      </c>
      <c r="AD35" s="114" t="str">
        <f t="shared" si="16"/>
        <v>B</v>
      </c>
      <c r="AE35" s="114" t="str">
        <f t="shared" si="17"/>
        <v>3.0</v>
      </c>
      <c r="AF35" s="113">
        <v>7.6</v>
      </c>
      <c r="AG35" s="114" t="str">
        <f t="shared" si="18"/>
        <v>B</v>
      </c>
      <c r="AH35" s="114" t="str">
        <f t="shared" si="19"/>
        <v>3.0</v>
      </c>
      <c r="AI35" s="120">
        <f t="shared" si="20"/>
        <v>141.79999999999998</v>
      </c>
      <c r="AJ35" s="120">
        <f t="shared" si="21"/>
        <v>7.089999999999999</v>
      </c>
      <c r="AK35" s="120">
        <f t="shared" si="22"/>
        <v>56</v>
      </c>
      <c r="AL35" s="120">
        <f t="shared" si="23"/>
        <v>2.8</v>
      </c>
    </row>
    <row r="36" spans="1:38" ht="19.5" customHeight="1">
      <c r="A36" s="49">
        <v>28</v>
      </c>
      <c r="B36" s="127">
        <v>1755015128</v>
      </c>
      <c r="C36" s="128" t="s">
        <v>96</v>
      </c>
      <c r="D36" s="129" t="s">
        <v>97</v>
      </c>
      <c r="E36" s="113">
        <v>1.2</v>
      </c>
      <c r="F36" s="114" t="str">
        <f t="shared" si="0"/>
        <v>F</v>
      </c>
      <c r="G36" s="114" t="str">
        <f t="shared" si="1"/>
        <v>0.0</v>
      </c>
      <c r="H36" s="138">
        <v>0</v>
      </c>
      <c r="I36" s="114" t="str">
        <f t="shared" si="2"/>
        <v>F</v>
      </c>
      <c r="J36" s="114" t="str">
        <f t="shared" si="3"/>
        <v>0.0</v>
      </c>
      <c r="K36" s="115">
        <v>2.1</v>
      </c>
      <c r="L36" s="114" t="str">
        <f t="shared" si="4"/>
        <v>F</v>
      </c>
      <c r="M36" s="114" t="str">
        <f t="shared" si="5"/>
        <v>0.0</v>
      </c>
      <c r="N36" s="113">
        <v>0</v>
      </c>
      <c r="O36" s="114" t="str">
        <f t="shared" si="6"/>
        <v>F</v>
      </c>
      <c r="P36" s="114" t="str">
        <f t="shared" si="7"/>
        <v>0.0</v>
      </c>
      <c r="Q36" s="113">
        <v>2.25</v>
      </c>
      <c r="R36" s="114" t="str">
        <f t="shared" si="8"/>
        <v>F</v>
      </c>
      <c r="S36" s="114" t="str">
        <f t="shared" si="9"/>
        <v>0.0</v>
      </c>
      <c r="T36" s="113">
        <v>2.25</v>
      </c>
      <c r="U36" s="114" t="str">
        <f t="shared" si="10"/>
        <v>F</v>
      </c>
      <c r="V36" s="114" t="str">
        <f t="shared" si="11"/>
        <v>0.0</v>
      </c>
      <c r="W36" s="113">
        <v>2.4</v>
      </c>
      <c r="X36" s="114" t="str">
        <f t="shared" si="12"/>
        <v>F</v>
      </c>
      <c r="Y36" s="114" t="str">
        <f t="shared" si="13"/>
        <v>0.0</v>
      </c>
      <c r="Z36" s="113">
        <v>2.55</v>
      </c>
      <c r="AA36" s="114" t="str">
        <f t="shared" si="14"/>
        <v>F</v>
      </c>
      <c r="AB36" s="114" t="str">
        <f t="shared" si="15"/>
        <v>0.0</v>
      </c>
      <c r="AC36" s="113">
        <v>0</v>
      </c>
      <c r="AD36" s="114" t="str">
        <f t="shared" si="16"/>
        <v>F</v>
      </c>
      <c r="AE36" s="114" t="str">
        <f t="shared" si="17"/>
        <v>0.0</v>
      </c>
      <c r="AF36" s="113">
        <v>0</v>
      </c>
      <c r="AG36" s="114" t="str">
        <f t="shared" si="18"/>
        <v>F</v>
      </c>
      <c r="AH36" s="114" t="str">
        <f t="shared" si="19"/>
        <v>0.0</v>
      </c>
      <c r="AI36" s="120">
        <f t="shared" si="20"/>
        <v>25.5</v>
      </c>
      <c r="AJ36" s="120">
        <f t="shared" si="21"/>
        <v>1.275</v>
      </c>
      <c r="AK36" s="120">
        <f t="shared" si="22"/>
        <v>0</v>
      </c>
      <c r="AL36" s="120">
        <f t="shared" si="23"/>
        <v>0</v>
      </c>
    </row>
    <row r="37" spans="1:38" ht="19.5" customHeight="1">
      <c r="A37" s="49">
        <v>29</v>
      </c>
      <c r="B37" s="127">
        <v>1755015129</v>
      </c>
      <c r="C37" s="128" t="s">
        <v>98</v>
      </c>
      <c r="D37" s="129" t="s">
        <v>99</v>
      </c>
      <c r="E37" s="113">
        <v>8.7</v>
      </c>
      <c r="F37" s="114" t="str">
        <f t="shared" si="0"/>
        <v>A</v>
      </c>
      <c r="G37" s="114" t="str">
        <f t="shared" si="1"/>
        <v>3.8</v>
      </c>
      <c r="H37" s="104">
        <v>9.15</v>
      </c>
      <c r="I37" s="114" t="str">
        <f t="shared" si="2"/>
        <v>A</v>
      </c>
      <c r="J37" s="114" t="str">
        <f t="shared" si="3"/>
        <v>3.8</v>
      </c>
      <c r="K37" s="115">
        <v>7.699999999999999</v>
      </c>
      <c r="L37" s="114" t="str">
        <f t="shared" si="4"/>
        <v>B</v>
      </c>
      <c r="M37" s="114" t="str">
        <f t="shared" si="5"/>
        <v>3.0</v>
      </c>
      <c r="N37" s="113">
        <v>7.1499999999999995</v>
      </c>
      <c r="O37" s="114" t="str">
        <f t="shared" si="6"/>
        <v>B</v>
      </c>
      <c r="P37" s="114" t="str">
        <f t="shared" si="7"/>
        <v>3.0</v>
      </c>
      <c r="Q37" s="113">
        <v>7.299999999999999</v>
      </c>
      <c r="R37" s="114" t="str">
        <f t="shared" si="8"/>
        <v>B</v>
      </c>
      <c r="S37" s="114" t="str">
        <f t="shared" si="9"/>
        <v>3.0</v>
      </c>
      <c r="T37" s="113">
        <v>5.75</v>
      </c>
      <c r="U37" s="114" t="str">
        <f t="shared" si="10"/>
        <v>C</v>
      </c>
      <c r="V37" s="114" t="str">
        <f t="shared" si="11"/>
        <v>2.0</v>
      </c>
      <c r="W37" s="113">
        <v>8</v>
      </c>
      <c r="X37" s="114" t="str">
        <f t="shared" si="12"/>
        <v>B⁺</v>
      </c>
      <c r="Y37" s="114" t="str">
        <f t="shared" si="13"/>
        <v>3.5</v>
      </c>
      <c r="Z37" s="113">
        <v>8.149999999999999</v>
      </c>
      <c r="AA37" s="114" t="str">
        <f t="shared" si="14"/>
        <v>B⁺</v>
      </c>
      <c r="AB37" s="114" t="str">
        <f t="shared" si="15"/>
        <v>3.5</v>
      </c>
      <c r="AC37" s="113">
        <v>8.299999999999999</v>
      </c>
      <c r="AD37" s="114" t="str">
        <f t="shared" si="16"/>
        <v>B⁺</v>
      </c>
      <c r="AE37" s="114" t="str">
        <f t="shared" si="17"/>
        <v>3.5</v>
      </c>
      <c r="AF37" s="113">
        <v>7.6</v>
      </c>
      <c r="AG37" s="114" t="str">
        <f t="shared" si="18"/>
        <v>B</v>
      </c>
      <c r="AH37" s="114" t="str">
        <f t="shared" si="19"/>
        <v>3.0</v>
      </c>
      <c r="AI37" s="120">
        <f t="shared" si="20"/>
        <v>155.6</v>
      </c>
      <c r="AJ37" s="120">
        <f t="shared" si="21"/>
        <v>7.779999999999999</v>
      </c>
      <c r="AK37" s="120">
        <f t="shared" si="22"/>
        <v>64.2</v>
      </c>
      <c r="AL37" s="120">
        <f t="shared" si="23"/>
        <v>3.21</v>
      </c>
    </row>
    <row r="38" spans="1:38" ht="19.5" customHeight="1">
      <c r="A38" s="49">
        <v>30</v>
      </c>
      <c r="B38" s="127">
        <v>1755015130</v>
      </c>
      <c r="C38" s="128" t="s">
        <v>100</v>
      </c>
      <c r="D38" s="129" t="s">
        <v>101</v>
      </c>
      <c r="E38" s="113">
        <v>2.1</v>
      </c>
      <c r="F38" s="114" t="str">
        <f t="shared" si="0"/>
        <v>F</v>
      </c>
      <c r="G38" s="114" t="str">
        <f t="shared" si="1"/>
        <v>0.0</v>
      </c>
      <c r="H38" s="138">
        <v>0</v>
      </c>
      <c r="I38" s="114" t="str">
        <f t="shared" si="2"/>
        <v>F</v>
      </c>
      <c r="J38" s="114" t="str">
        <f t="shared" si="3"/>
        <v>0.0</v>
      </c>
      <c r="K38" s="115">
        <v>2.1</v>
      </c>
      <c r="L38" s="114" t="str">
        <f t="shared" si="4"/>
        <v>F</v>
      </c>
      <c r="M38" s="114" t="str">
        <f t="shared" si="5"/>
        <v>0.0</v>
      </c>
      <c r="N38" s="113">
        <v>0</v>
      </c>
      <c r="O38" s="114" t="str">
        <f t="shared" si="6"/>
        <v>F</v>
      </c>
      <c r="P38" s="114" t="str">
        <f t="shared" si="7"/>
        <v>0.0</v>
      </c>
      <c r="Q38" s="113">
        <v>2.4</v>
      </c>
      <c r="R38" s="114" t="str">
        <f t="shared" si="8"/>
        <v>F</v>
      </c>
      <c r="S38" s="114" t="str">
        <f t="shared" si="9"/>
        <v>0.0</v>
      </c>
      <c r="T38" s="113">
        <v>2.4</v>
      </c>
      <c r="U38" s="114" t="str">
        <f t="shared" si="10"/>
        <v>F</v>
      </c>
      <c r="V38" s="114" t="str">
        <f t="shared" si="11"/>
        <v>0.0</v>
      </c>
      <c r="W38" s="113">
        <v>2.4</v>
      </c>
      <c r="X38" s="114" t="str">
        <f t="shared" si="12"/>
        <v>F</v>
      </c>
      <c r="Y38" s="114" t="str">
        <f t="shared" si="13"/>
        <v>0.0</v>
      </c>
      <c r="Z38" s="113">
        <v>2.55</v>
      </c>
      <c r="AA38" s="114" t="str">
        <f t="shared" si="14"/>
        <v>F</v>
      </c>
      <c r="AB38" s="114" t="str">
        <f t="shared" si="15"/>
        <v>0.0</v>
      </c>
      <c r="AC38" s="113">
        <v>2.4</v>
      </c>
      <c r="AD38" s="114" t="str">
        <f t="shared" si="16"/>
        <v>F</v>
      </c>
      <c r="AE38" s="114" t="str">
        <f t="shared" si="17"/>
        <v>0.0</v>
      </c>
      <c r="AF38" s="113">
        <v>2.6999999999999997</v>
      </c>
      <c r="AG38" s="114" t="str">
        <f t="shared" si="18"/>
        <v>F</v>
      </c>
      <c r="AH38" s="114" t="str">
        <f t="shared" si="19"/>
        <v>0.0</v>
      </c>
      <c r="AI38" s="120">
        <f t="shared" si="20"/>
        <v>38.099999999999994</v>
      </c>
      <c r="AJ38" s="120">
        <f t="shared" si="21"/>
        <v>1.9049999999999998</v>
      </c>
      <c r="AK38" s="120">
        <f t="shared" si="22"/>
        <v>0</v>
      </c>
      <c r="AL38" s="120">
        <f t="shared" si="23"/>
        <v>0</v>
      </c>
    </row>
    <row r="39" spans="1:38" ht="19.5" customHeight="1">
      <c r="A39" s="49">
        <v>31</v>
      </c>
      <c r="B39" s="127">
        <v>1755015131</v>
      </c>
      <c r="C39" s="128" t="s">
        <v>102</v>
      </c>
      <c r="D39" s="129" t="s">
        <v>103</v>
      </c>
      <c r="E39" s="113">
        <v>7.1499999999999995</v>
      </c>
      <c r="F39" s="114" t="str">
        <f t="shared" si="0"/>
        <v>B</v>
      </c>
      <c r="G39" s="114" t="str">
        <f t="shared" si="1"/>
        <v>3.0</v>
      </c>
      <c r="H39" s="104">
        <v>8.299999999999999</v>
      </c>
      <c r="I39" s="114" t="str">
        <f t="shared" si="2"/>
        <v>B⁺</v>
      </c>
      <c r="J39" s="114" t="str">
        <f t="shared" si="3"/>
        <v>3.5</v>
      </c>
      <c r="K39" s="115">
        <v>7</v>
      </c>
      <c r="L39" s="114" t="str">
        <f t="shared" si="4"/>
        <v>B</v>
      </c>
      <c r="M39" s="114" t="str">
        <f t="shared" si="5"/>
        <v>3.0</v>
      </c>
      <c r="N39" s="113">
        <v>7</v>
      </c>
      <c r="O39" s="114" t="str">
        <f t="shared" si="6"/>
        <v>B</v>
      </c>
      <c r="P39" s="114" t="str">
        <f t="shared" si="7"/>
        <v>3.0</v>
      </c>
      <c r="Q39" s="113">
        <v>6.6</v>
      </c>
      <c r="R39" s="114" t="str">
        <f t="shared" si="8"/>
        <v>C⁺</v>
      </c>
      <c r="S39" s="114" t="str">
        <f t="shared" si="9"/>
        <v>2.5</v>
      </c>
      <c r="T39" s="113">
        <v>5.75</v>
      </c>
      <c r="U39" s="114" t="str">
        <f t="shared" si="10"/>
        <v>C</v>
      </c>
      <c r="V39" s="114" t="str">
        <f t="shared" si="11"/>
        <v>2.0</v>
      </c>
      <c r="W39" s="113">
        <v>8.149999999999999</v>
      </c>
      <c r="X39" s="114" t="str">
        <f t="shared" si="12"/>
        <v>B⁺</v>
      </c>
      <c r="Y39" s="114" t="str">
        <f t="shared" si="13"/>
        <v>3.5</v>
      </c>
      <c r="Z39" s="113">
        <v>8.149999999999999</v>
      </c>
      <c r="AA39" s="114" t="str">
        <f t="shared" si="14"/>
        <v>B⁺</v>
      </c>
      <c r="AB39" s="114" t="str">
        <f t="shared" si="15"/>
        <v>3.5</v>
      </c>
      <c r="AC39" s="113">
        <v>7.299999999999999</v>
      </c>
      <c r="AD39" s="114" t="str">
        <f t="shared" si="16"/>
        <v>B</v>
      </c>
      <c r="AE39" s="114" t="str">
        <f t="shared" si="17"/>
        <v>3.0</v>
      </c>
      <c r="AF39" s="113">
        <v>7.6</v>
      </c>
      <c r="AG39" s="114" t="str">
        <f t="shared" si="18"/>
        <v>B</v>
      </c>
      <c r="AH39" s="114" t="str">
        <f t="shared" si="19"/>
        <v>3.0</v>
      </c>
      <c r="AI39" s="120">
        <f t="shared" si="20"/>
        <v>145.99999999999997</v>
      </c>
      <c r="AJ39" s="120">
        <f t="shared" si="21"/>
        <v>7.299999999999999</v>
      </c>
      <c r="AK39" s="120">
        <f t="shared" si="22"/>
        <v>60</v>
      </c>
      <c r="AL39" s="120">
        <f t="shared" si="23"/>
        <v>3</v>
      </c>
    </row>
    <row r="40" spans="1:38" ht="19.5" customHeight="1">
      <c r="A40" s="49">
        <v>32</v>
      </c>
      <c r="B40" s="127">
        <v>1755015132</v>
      </c>
      <c r="C40" s="128" t="s">
        <v>104</v>
      </c>
      <c r="D40" s="129" t="s">
        <v>105</v>
      </c>
      <c r="E40" s="113">
        <v>7.299999999999999</v>
      </c>
      <c r="F40" s="114" t="str">
        <f t="shared" si="0"/>
        <v>B</v>
      </c>
      <c r="G40" s="114" t="str">
        <f t="shared" si="1"/>
        <v>3.0</v>
      </c>
      <c r="H40" s="104">
        <v>7.449999999999999</v>
      </c>
      <c r="I40" s="114" t="str">
        <f t="shared" si="2"/>
        <v>B</v>
      </c>
      <c r="J40" s="114" t="str">
        <f t="shared" si="3"/>
        <v>3.0</v>
      </c>
      <c r="K40" s="115">
        <v>5.6</v>
      </c>
      <c r="L40" s="114" t="str">
        <f t="shared" si="4"/>
        <v>C</v>
      </c>
      <c r="M40" s="114" t="str">
        <f t="shared" si="5"/>
        <v>2.0</v>
      </c>
      <c r="N40" s="113">
        <v>6.6</v>
      </c>
      <c r="O40" s="114" t="str">
        <f t="shared" si="6"/>
        <v>C⁺</v>
      </c>
      <c r="P40" s="114" t="str">
        <f t="shared" si="7"/>
        <v>2.5</v>
      </c>
      <c r="Q40" s="113">
        <v>5.9</v>
      </c>
      <c r="R40" s="114" t="str">
        <f t="shared" si="8"/>
        <v>C</v>
      </c>
      <c r="S40" s="114" t="str">
        <f t="shared" si="9"/>
        <v>2.0</v>
      </c>
      <c r="T40" s="113">
        <v>5.75</v>
      </c>
      <c r="U40" s="114" t="str">
        <f t="shared" si="10"/>
        <v>C</v>
      </c>
      <c r="V40" s="114" t="str">
        <f t="shared" si="11"/>
        <v>2.0</v>
      </c>
      <c r="W40" s="113">
        <v>6.749999999999999</v>
      </c>
      <c r="X40" s="114" t="str">
        <f t="shared" si="12"/>
        <v>C⁺</v>
      </c>
      <c r="Y40" s="114" t="str">
        <f t="shared" si="13"/>
        <v>2.5</v>
      </c>
      <c r="Z40" s="113">
        <v>8.149999999999999</v>
      </c>
      <c r="AA40" s="114" t="str">
        <f t="shared" si="14"/>
        <v>B⁺</v>
      </c>
      <c r="AB40" s="114" t="str">
        <f t="shared" si="15"/>
        <v>3.5</v>
      </c>
      <c r="AC40" s="113">
        <v>7.299999999999999</v>
      </c>
      <c r="AD40" s="114" t="str">
        <f t="shared" si="16"/>
        <v>B</v>
      </c>
      <c r="AE40" s="114" t="str">
        <f t="shared" si="17"/>
        <v>3.0</v>
      </c>
      <c r="AF40" s="113">
        <v>6.199999999999999</v>
      </c>
      <c r="AG40" s="114" t="str">
        <f t="shared" si="18"/>
        <v>C</v>
      </c>
      <c r="AH40" s="114" t="str">
        <f t="shared" si="19"/>
        <v>2.0</v>
      </c>
      <c r="AI40" s="120">
        <f t="shared" si="20"/>
        <v>133.99999999999997</v>
      </c>
      <c r="AJ40" s="120">
        <f t="shared" si="21"/>
        <v>6.699999999999998</v>
      </c>
      <c r="AK40" s="120">
        <f t="shared" si="22"/>
        <v>51</v>
      </c>
      <c r="AL40" s="120">
        <f t="shared" si="23"/>
        <v>2.55</v>
      </c>
    </row>
    <row r="41" spans="1:38" ht="19.5" customHeight="1">
      <c r="A41" s="49">
        <v>33</v>
      </c>
      <c r="B41" s="127">
        <v>1755015133</v>
      </c>
      <c r="C41" s="128" t="s">
        <v>74</v>
      </c>
      <c r="D41" s="129" t="s">
        <v>32</v>
      </c>
      <c r="E41" s="113">
        <v>8.7</v>
      </c>
      <c r="F41" s="114" t="str">
        <f t="shared" si="0"/>
        <v>A</v>
      </c>
      <c r="G41" s="114" t="str">
        <f t="shared" si="1"/>
        <v>3.8</v>
      </c>
      <c r="H41" s="104">
        <v>8.85</v>
      </c>
      <c r="I41" s="114" t="str">
        <f t="shared" si="2"/>
        <v>A</v>
      </c>
      <c r="J41" s="114" t="str">
        <f t="shared" si="3"/>
        <v>3.8</v>
      </c>
      <c r="K41" s="115">
        <v>7.699999999999999</v>
      </c>
      <c r="L41" s="114" t="str">
        <f t="shared" si="4"/>
        <v>B</v>
      </c>
      <c r="M41" s="114" t="str">
        <f t="shared" si="5"/>
        <v>3.0</v>
      </c>
      <c r="N41" s="113">
        <v>7</v>
      </c>
      <c r="O41" s="114" t="str">
        <f t="shared" si="6"/>
        <v>B</v>
      </c>
      <c r="P41" s="114" t="str">
        <f t="shared" si="7"/>
        <v>3.0</v>
      </c>
      <c r="Q41" s="113">
        <v>7.299999999999999</v>
      </c>
      <c r="R41" s="114" t="str">
        <f t="shared" si="8"/>
        <v>B</v>
      </c>
      <c r="S41" s="114" t="str">
        <f t="shared" si="9"/>
        <v>3.0</v>
      </c>
      <c r="T41" s="113">
        <v>5.9</v>
      </c>
      <c r="U41" s="114" t="str">
        <f t="shared" si="10"/>
        <v>C</v>
      </c>
      <c r="V41" s="114" t="str">
        <f t="shared" si="11"/>
        <v>2.0</v>
      </c>
      <c r="W41" s="113">
        <v>7.449999999999999</v>
      </c>
      <c r="X41" s="114" t="str">
        <f t="shared" si="12"/>
        <v>B</v>
      </c>
      <c r="Y41" s="114" t="str">
        <f t="shared" si="13"/>
        <v>3.0</v>
      </c>
      <c r="Z41" s="113">
        <v>7.449999999999999</v>
      </c>
      <c r="AA41" s="114" t="str">
        <f t="shared" si="14"/>
        <v>B</v>
      </c>
      <c r="AB41" s="114" t="str">
        <f t="shared" si="15"/>
        <v>3.0</v>
      </c>
      <c r="AC41" s="113">
        <v>8.299999999999999</v>
      </c>
      <c r="AD41" s="114" t="str">
        <f t="shared" si="16"/>
        <v>B⁺</v>
      </c>
      <c r="AE41" s="114" t="str">
        <f t="shared" si="17"/>
        <v>3.5</v>
      </c>
      <c r="AF41" s="113">
        <v>6.899999999999999</v>
      </c>
      <c r="AG41" s="114" t="str">
        <f t="shared" si="18"/>
        <v>C⁺</v>
      </c>
      <c r="AH41" s="114" t="str">
        <f t="shared" si="19"/>
        <v>2.5</v>
      </c>
      <c r="AI41" s="120">
        <f t="shared" si="20"/>
        <v>151.09999999999997</v>
      </c>
      <c r="AJ41" s="120">
        <f t="shared" si="21"/>
        <v>7.554999999999998</v>
      </c>
      <c r="AK41" s="120">
        <f t="shared" si="22"/>
        <v>61.2</v>
      </c>
      <c r="AL41" s="120">
        <f t="shared" si="23"/>
        <v>3.06</v>
      </c>
    </row>
    <row r="42" spans="1:38" ht="19.5" customHeight="1">
      <c r="A42" s="49">
        <v>34</v>
      </c>
      <c r="B42" s="127">
        <v>1755015134</v>
      </c>
      <c r="C42" s="128" t="s">
        <v>79</v>
      </c>
      <c r="D42" s="129" t="s">
        <v>39</v>
      </c>
      <c r="E42" s="113">
        <v>8.149999999999999</v>
      </c>
      <c r="F42" s="114" t="str">
        <f t="shared" si="0"/>
        <v>B⁺</v>
      </c>
      <c r="G42" s="114" t="str">
        <f t="shared" si="1"/>
        <v>3.5</v>
      </c>
      <c r="H42" s="104">
        <v>7.75</v>
      </c>
      <c r="I42" s="114" t="str">
        <f t="shared" si="2"/>
        <v>B</v>
      </c>
      <c r="J42" s="114" t="str">
        <f t="shared" si="3"/>
        <v>3.0</v>
      </c>
      <c r="K42" s="115">
        <v>7.699999999999999</v>
      </c>
      <c r="L42" s="114" t="str">
        <f t="shared" si="4"/>
        <v>B</v>
      </c>
      <c r="M42" s="114" t="str">
        <f t="shared" si="5"/>
        <v>3.0</v>
      </c>
      <c r="N42" s="113">
        <v>7.449999999999999</v>
      </c>
      <c r="O42" s="114" t="str">
        <f t="shared" si="6"/>
        <v>B</v>
      </c>
      <c r="P42" s="114" t="str">
        <f t="shared" si="7"/>
        <v>3.0</v>
      </c>
      <c r="Q42" s="113">
        <v>7</v>
      </c>
      <c r="R42" s="114" t="str">
        <f t="shared" si="8"/>
        <v>B</v>
      </c>
      <c r="S42" s="114" t="str">
        <f t="shared" si="9"/>
        <v>3.0</v>
      </c>
      <c r="T42" s="113">
        <v>5.75</v>
      </c>
      <c r="U42" s="114" t="str">
        <f t="shared" si="10"/>
        <v>C</v>
      </c>
      <c r="V42" s="114" t="str">
        <f t="shared" si="11"/>
        <v>2.0</v>
      </c>
      <c r="W42" s="113">
        <v>7.1</v>
      </c>
      <c r="X42" s="114" t="str">
        <f t="shared" si="12"/>
        <v>B</v>
      </c>
      <c r="Y42" s="114" t="str">
        <f t="shared" si="13"/>
        <v>3.0</v>
      </c>
      <c r="Z42" s="113">
        <v>7.6</v>
      </c>
      <c r="AA42" s="114" t="str">
        <f t="shared" si="14"/>
        <v>B</v>
      </c>
      <c r="AB42" s="114" t="str">
        <f t="shared" si="15"/>
        <v>3.0</v>
      </c>
      <c r="AC42" s="113">
        <v>8.299999999999999</v>
      </c>
      <c r="AD42" s="114" t="str">
        <f t="shared" si="16"/>
        <v>B⁺</v>
      </c>
      <c r="AE42" s="114" t="str">
        <f t="shared" si="17"/>
        <v>3.5</v>
      </c>
      <c r="AF42" s="113">
        <v>6.899999999999999</v>
      </c>
      <c r="AG42" s="114" t="str">
        <f t="shared" si="18"/>
        <v>C⁺</v>
      </c>
      <c r="AH42" s="114" t="str">
        <f t="shared" si="19"/>
        <v>2.5</v>
      </c>
      <c r="AI42" s="120">
        <f t="shared" si="20"/>
        <v>147.39999999999998</v>
      </c>
      <c r="AJ42" s="120">
        <f t="shared" si="21"/>
        <v>7.369999999999999</v>
      </c>
      <c r="AK42" s="120">
        <f t="shared" si="22"/>
        <v>59</v>
      </c>
      <c r="AL42" s="120">
        <f t="shared" si="23"/>
        <v>2.95</v>
      </c>
    </row>
    <row r="43" spans="1:38" ht="19.5" customHeight="1">
      <c r="A43" s="49">
        <v>35</v>
      </c>
      <c r="B43" s="127">
        <v>1755015135</v>
      </c>
      <c r="C43" s="128" t="s">
        <v>79</v>
      </c>
      <c r="D43" s="129" t="s">
        <v>39</v>
      </c>
      <c r="E43" s="113">
        <v>8.85</v>
      </c>
      <c r="F43" s="114" t="str">
        <f t="shared" si="0"/>
        <v>A</v>
      </c>
      <c r="G43" s="114" t="str">
        <f t="shared" si="1"/>
        <v>3.8</v>
      </c>
      <c r="H43" s="104">
        <v>9.15</v>
      </c>
      <c r="I43" s="114" t="str">
        <f t="shared" si="2"/>
        <v>A</v>
      </c>
      <c r="J43" s="114" t="str">
        <f t="shared" si="3"/>
        <v>3.8</v>
      </c>
      <c r="K43" s="115">
        <v>7.699999999999999</v>
      </c>
      <c r="L43" s="114" t="str">
        <f t="shared" si="4"/>
        <v>B</v>
      </c>
      <c r="M43" s="114" t="str">
        <f t="shared" si="5"/>
        <v>3.0</v>
      </c>
      <c r="N43" s="113">
        <v>7</v>
      </c>
      <c r="O43" s="114" t="str">
        <f t="shared" si="6"/>
        <v>B</v>
      </c>
      <c r="P43" s="114" t="str">
        <f t="shared" si="7"/>
        <v>3.0</v>
      </c>
      <c r="Q43" s="113">
        <v>7.449999999999999</v>
      </c>
      <c r="R43" s="114" t="str">
        <f t="shared" si="8"/>
        <v>B</v>
      </c>
      <c r="S43" s="114" t="str">
        <f t="shared" si="9"/>
        <v>3.0</v>
      </c>
      <c r="T43" s="113">
        <v>6.05</v>
      </c>
      <c r="U43" s="114" t="str">
        <f t="shared" si="10"/>
        <v>C</v>
      </c>
      <c r="V43" s="114" t="str">
        <f t="shared" si="11"/>
        <v>2.0</v>
      </c>
      <c r="W43" s="113">
        <v>7.449999999999999</v>
      </c>
      <c r="X43" s="114" t="str">
        <f t="shared" si="12"/>
        <v>B</v>
      </c>
      <c r="Y43" s="114" t="str">
        <f t="shared" si="13"/>
        <v>3.0</v>
      </c>
      <c r="Z43" s="113">
        <v>7.6</v>
      </c>
      <c r="AA43" s="114" t="str">
        <f t="shared" si="14"/>
        <v>B</v>
      </c>
      <c r="AB43" s="114" t="str">
        <f t="shared" si="15"/>
        <v>3.0</v>
      </c>
      <c r="AC43" s="113">
        <v>8</v>
      </c>
      <c r="AD43" s="114" t="str">
        <f t="shared" si="16"/>
        <v>B⁺</v>
      </c>
      <c r="AE43" s="114" t="str">
        <f t="shared" si="17"/>
        <v>3.5</v>
      </c>
      <c r="AF43" s="113">
        <v>8.6</v>
      </c>
      <c r="AG43" s="114" t="str">
        <f t="shared" si="18"/>
        <v>A</v>
      </c>
      <c r="AH43" s="114" t="str">
        <f t="shared" si="19"/>
        <v>3.8</v>
      </c>
      <c r="AI43" s="120">
        <f t="shared" si="20"/>
        <v>155.7</v>
      </c>
      <c r="AJ43" s="120">
        <f t="shared" si="21"/>
        <v>7.784999999999999</v>
      </c>
      <c r="AK43" s="120">
        <f t="shared" si="22"/>
        <v>63.800000000000004</v>
      </c>
      <c r="AL43" s="120">
        <f t="shared" si="23"/>
        <v>3.1900000000000004</v>
      </c>
    </row>
    <row r="44" spans="1:38" ht="19.5" customHeight="1">
      <c r="A44" s="49">
        <v>36</v>
      </c>
      <c r="B44" s="127">
        <v>1755015136</v>
      </c>
      <c r="C44" s="128" t="s">
        <v>70</v>
      </c>
      <c r="D44" s="129" t="s">
        <v>106</v>
      </c>
      <c r="E44" s="113">
        <v>8</v>
      </c>
      <c r="F44" s="114" t="str">
        <f t="shared" si="0"/>
        <v>B⁺</v>
      </c>
      <c r="G44" s="114" t="str">
        <f t="shared" si="1"/>
        <v>3.5</v>
      </c>
      <c r="H44" s="104">
        <v>6.899999999999999</v>
      </c>
      <c r="I44" s="114" t="str">
        <f t="shared" si="2"/>
        <v>C⁺</v>
      </c>
      <c r="J44" s="114" t="str">
        <f t="shared" si="3"/>
        <v>2.5</v>
      </c>
      <c r="K44" s="115">
        <v>7.699999999999999</v>
      </c>
      <c r="L44" s="114" t="str">
        <f t="shared" si="4"/>
        <v>B</v>
      </c>
      <c r="M44" s="114" t="str">
        <f t="shared" si="5"/>
        <v>3.0</v>
      </c>
      <c r="N44" s="113">
        <v>7.299999999999999</v>
      </c>
      <c r="O44" s="114" t="str">
        <f t="shared" si="6"/>
        <v>B</v>
      </c>
      <c r="P44" s="114" t="str">
        <f t="shared" si="7"/>
        <v>3.0</v>
      </c>
      <c r="Q44" s="113">
        <v>6.6</v>
      </c>
      <c r="R44" s="114" t="str">
        <f t="shared" si="8"/>
        <v>C⁺</v>
      </c>
      <c r="S44" s="114" t="str">
        <f t="shared" si="9"/>
        <v>2.5</v>
      </c>
      <c r="T44" s="113">
        <v>5.6</v>
      </c>
      <c r="U44" s="114" t="str">
        <f t="shared" si="10"/>
        <v>C</v>
      </c>
      <c r="V44" s="114" t="str">
        <f t="shared" si="11"/>
        <v>2.0</v>
      </c>
      <c r="W44" s="113">
        <v>6.749999999999999</v>
      </c>
      <c r="X44" s="114" t="str">
        <f t="shared" si="12"/>
        <v>C⁺</v>
      </c>
      <c r="Y44" s="114" t="str">
        <f t="shared" si="13"/>
        <v>2.5</v>
      </c>
      <c r="Z44" s="113">
        <v>7.449999999999999</v>
      </c>
      <c r="AA44" s="114" t="str">
        <f t="shared" si="14"/>
        <v>B</v>
      </c>
      <c r="AB44" s="114" t="str">
        <f t="shared" si="15"/>
        <v>3.0</v>
      </c>
      <c r="AC44" s="113">
        <v>8</v>
      </c>
      <c r="AD44" s="114" t="str">
        <f t="shared" si="16"/>
        <v>B⁺</v>
      </c>
      <c r="AE44" s="114" t="str">
        <f t="shared" si="17"/>
        <v>3.5</v>
      </c>
      <c r="AF44" s="113">
        <v>7.6</v>
      </c>
      <c r="AG44" s="114" t="str">
        <f t="shared" si="18"/>
        <v>B</v>
      </c>
      <c r="AH44" s="114" t="str">
        <f t="shared" si="19"/>
        <v>3.0</v>
      </c>
      <c r="AI44" s="120">
        <f t="shared" si="20"/>
        <v>143.79999999999998</v>
      </c>
      <c r="AJ44" s="120">
        <f t="shared" si="21"/>
        <v>7.1899999999999995</v>
      </c>
      <c r="AK44" s="120">
        <f t="shared" si="22"/>
        <v>57</v>
      </c>
      <c r="AL44" s="120">
        <f t="shared" si="23"/>
        <v>2.85</v>
      </c>
    </row>
    <row r="45" spans="1:38" ht="19.5" customHeight="1">
      <c r="A45" s="49">
        <v>37</v>
      </c>
      <c r="B45" s="127">
        <v>1755015137</v>
      </c>
      <c r="C45" s="128" t="s">
        <v>107</v>
      </c>
      <c r="D45" s="129" t="s">
        <v>108</v>
      </c>
      <c r="E45" s="113">
        <v>8.55</v>
      </c>
      <c r="F45" s="114" t="str">
        <f t="shared" si="0"/>
        <v>A</v>
      </c>
      <c r="G45" s="114" t="str">
        <f t="shared" si="1"/>
        <v>3.8</v>
      </c>
      <c r="H45" s="104">
        <v>9</v>
      </c>
      <c r="I45" s="114" t="str">
        <f t="shared" si="2"/>
        <v>A</v>
      </c>
      <c r="J45" s="114" t="str">
        <f t="shared" si="3"/>
        <v>3.8</v>
      </c>
      <c r="K45" s="115">
        <v>7</v>
      </c>
      <c r="L45" s="114" t="str">
        <f t="shared" si="4"/>
        <v>B</v>
      </c>
      <c r="M45" s="114" t="str">
        <f t="shared" si="5"/>
        <v>3.0</v>
      </c>
      <c r="N45" s="113">
        <v>7.1499999999999995</v>
      </c>
      <c r="O45" s="114" t="str">
        <f t="shared" si="6"/>
        <v>B</v>
      </c>
      <c r="P45" s="114" t="str">
        <f t="shared" si="7"/>
        <v>3.0</v>
      </c>
      <c r="Q45" s="113">
        <v>7.1499999999999995</v>
      </c>
      <c r="R45" s="114" t="str">
        <f t="shared" si="8"/>
        <v>B</v>
      </c>
      <c r="S45" s="114" t="str">
        <f t="shared" si="9"/>
        <v>3.0</v>
      </c>
      <c r="T45" s="113">
        <v>5.9</v>
      </c>
      <c r="U45" s="114" t="str">
        <f t="shared" si="10"/>
        <v>C</v>
      </c>
      <c r="V45" s="114" t="str">
        <f t="shared" si="11"/>
        <v>2.0</v>
      </c>
      <c r="W45" s="113">
        <v>7.449999999999999</v>
      </c>
      <c r="X45" s="114" t="str">
        <f t="shared" si="12"/>
        <v>B</v>
      </c>
      <c r="Y45" s="114" t="str">
        <f t="shared" si="13"/>
        <v>3.0</v>
      </c>
      <c r="Z45" s="113">
        <v>7.6</v>
      </c>
      <c r="AA45" s="114" t="str">
        <f t="shared" si="14"/>
        <v>B</v>
      </c>
      <c r="AB45" s="114" t="str">
        <f t="shared" si="15"/>
        <v>3.0</v>
      </c>
      <c r="AC45" s="113">
        <v>8</v>
      </c>
      <c r="AD45" s="114" t="str">
        <f t="shared" si="16"/>
        <v>B⁺</v>
      </c>
      <c r="AE45" s="114" t="str">
        <f t="shared" si="17"/>
        <v>3.5</v>
      </c>
      <c r="AF45" s="113">
        <v>7.6</v>
      </c>
      <c r="AG45" s="114" t="str">
        <f t="shared" si="18"/>
        <v>B</v>
      </c>
      <c r="AH45" s="114" t="str">
        <f t="shared" si="19"/>
        <v>3.0</v>
      </c>
      <c r="AI45" s="120">
        <f t="shared" si="20"/>
        <v>150.8</v>
      </c>
      <c r="AJ45" s="120">
        <f t="shared" si="21"/>
        <v>7.540000000000001</v>
      </c>
      <c r="AK45" s="120">
        <f t="shared" si="22"/>
        <v>62.2</v>
      </c>
      <c r="AL45" s="120">
        <f t="shared" si="23"/>
        <v>3.1100000000000003</v>
      </c>
    </row>
    <row r="46" spans="1:38" ht="19.5" customHeight="1">
      <c r="A46" s="49">
        <v>38</v>
      </c>
      <c r="B46" s="127">
        <v>1755015138</v>
      </c>
      <c r="C46" s="128" t="s">
        <v>109</v>
      </c>
      <c r="D46" s="129" t="s">
        <v>110</v>
      </c>
      <c r="E46" s="113">
        <v>8.55</v>
      </c>
      <c r="F46" s="114" t="str">
        <f t="shared" si="0"/>
        <v>A</v>
      </c>
      <c r="G46" s="114" t="str">
        <f t="shared" si="1"/>
        <v>3.8</v>
      </c>
      <c r="H46" s="104">
        <v>8.7</v>
      </c>
      <c r="I46" s="114" t="str">
        <f t="shared" si="2"/>
        <v>A</v>
      </c>
      <c r="J46" s="114" t="str">
        <f t="shared" si="3"/>
        <v>3.8</v>
      </c>
      <c r="K46" s="115">
        <v>7.699999999999999</v>
      </c>
      <c r="L46" s="114" t="str">
        <f t="shared" si="4"/>
        <v>B</v>
      </c>
      <c r="M46" s="114" t="str">
        <f t="shared" si="5"/>
        <v>3.0</v>
      </c>
      <c r="N46" s="113">
        <v>7.299999999999999</v>
      </c>
      <c r="O46" s="114" t="str">
        <f t="shared" si="6"/>
        <v>B</v>
      </c>
      <c r="P46" s="114" t="str">
        <f t="shared" si="7"/>
        <v>3.0</v>
      </c>
      <c r="Q46" s="113">
        <v>7.299999999999999</v>
      </c>
      <c r="R46" s="114" t="str">
        <f t="shared" si="8"/>
        <v>B</v>
      </c>
      <c r="S46" s="114" t="str">
        <f t="shared" si="9"/>
        <v>3.0</v>
      </c>
      <c r="T46" s="113">
        <v>5.9</v>
      </c>
      <c r="U46" s="114" t="str">
        <f t="shared" si="10"/>
        <v>C</v>
      </c>
      <c r="V46" s="114" t="str">
        <f t="shared" si="11"/>
        <v>2.0</v>
      </c>
      <c r="W46" s="113">
        <v>7.8</v>
      </c>
      <c r="X46" s="114" t="str">
        <f t="shared" si="12"/>
        <v>B</v>
      </c>
      <c r="Y46" s="114" t="str">
        <f t="shared" si="13"/>
        <v>3.0</v>
      </c>
      <c r="Z46" s="113">
        <v>8.149999999999999</v>
      </c>
      <c r="AA46" s="114" t="str">
        <f t="shared" si="14"/>
        <v>B⁺</v>
      </c>
      <c r="AB46" s="114" t="str">
        <f t="shared" si="15"/>
        <v>3.5</v>
      </c>
      <c r="AC46" s="113">
        <v>8.7</v>
      </c>
      <c r="AD46" s="114" t="str">
        <f t="shared" si="16"/>
        <v>A</v>
      </c>
      <c r="AE46" s="114" t="str">
        <f t="shared" si="17"/>
        <v>3.8</v>
      </c>
      <c r="AF46" s="113">
        <v>7.6</v>
      </c>
      <c r="AG46" s="114" t="str">
        <f t="shared" si="18"/>
        <v>B</v>
      </c>
      <c r="AH46" s="114" t="str">
        <f t="shared" si="19"/>
        <v>3.0</v>
      </c>
      <c r="AI46" s="120">
        <f t="shared" si="20"/>
        <v>155.39999999999998</v>
      </c>
      <c r="AJ46" s="120">
        <f t="shared" si="21"/>
        <v>7.769999999999999</v>
      </c>
      <c r="AK46" s="120">
        <f t="shared" si="22"/>
        <v>63.800000000000004</v>
      </c>
      <c r="AL46" s="120">
        <f t="shared" si="23"/>
        <v>3.1900000000000004</v>
      </c>
    </row>
    <row r="47" spans="1:38" ht="19.5" customHeight="1">
      <c r="A47" s="49">
        <v>39</v>
      </c>
      <c r="B47" s="127">
        <v>1755015139</v>
      </c>
      <c r="C47" s="128" t="s">
        <v>111</v>
      </c>
      <c r="D47" s="129" t="s">
        <v>33</v>
      </c>
      <c r="E47" s="113">
        <v>7.699999999999999</v>
      </c>
      <c r="F47" s="114" t="str">
        <f t="shared" si="0"/>
        <v>B</v>
      </c>
      <c r="G47" s="114" t="str">
        <f t="shared" si="1"/>
        <v>3.0</v>
      </c>
      <c r="H47" s="104">
        <v>9</v>
      </c>
      <c r="I47" s="114" t="str">
        <f t="shared" si="2"/>
        <v>A</v>
      </c>
      <c r="J47" s="114" t="str">
        <f t="shared" si="3"/>
        <v>3.8</v>
      </c>
      <c r="K47" s="115">
        <v>7</v>
      </c>
      <c r="L47" s="114" t="str">
        <f t="shared" si="4"/>
        <v>B</v>
      </c>
      <c r="M47" s="114" t="str">
        <f t="shared" si="5"/>
        <v>3.0</v>
      </c>
      <c r="N47" s="113">
        <v>7.1499999999999995</v>
      </c>
      <c r="O47" s="114" t="str">
        <f t="shared" si="6"/>
        <v>B</v>
      </c>
      <c r="P47" s="114" t="str">
        <f t="shared" si="7"/>
        <v>3.0</v>
      </c>
      <c r="Q47" s="113">
        <v>7.299999999999999</v>
      </c>
      <c r="R47" s="114" t="str">
        <f t="shared" si="8"/>
        <v>B</v>
      </c>
      <c r="S47" s="114" t="str">
        <f t="shared" si="9"/>
        <v>3.0</v>
      </c>
      <c r="T47" s="113">
        <v>5.05</v>
      </c>
      <c r="U47" s="114" t="str">
        <f t="shared" si="10"/>
        <v>D⁺</v>
      </c>
      <c r="V47" s="114" t="str">
        <f t="shared" si="11"/>
        <v>1.5</v>
      </c>
      <c r="W47" s="113">
        <v>7.299999999999999</v>
      </c>
      <c r="X47" s="114" t="str">
        <f t="shared" si="12"/>
        <v>B</v>
      </c>
      <c r="Y47" s="114" t="str">
        <f t="shared" si="13"/>
        <v>3.0</v>
      </c>
      <c r="Z47" s="113">
        <v>7.449999999999999</v>
      </c>
      <c r="AA47" s="114" t="str">
        <f t="shared" si="14"/>
        <v>B</v>
      </c>
      <c r="AB47" s="114" t="str">
        <f t="shared" si="15"/>
        <v>3.0</v>
      </c>
      <c r="AC47" s="113">
        <v>8</v>
      </c>
      <c r="AD47" s="114" t="str">
        <f t="shared" si="16"/>
        <v>B⁺</v>
      </c>
      <c r="AE47" s="114" t="str">
        <f t="shared" si="17"/>
        <v>3.5</v>
      </c>
      <c r="AF47" s="113">
        <v>7.6</v>
      </c>
      <c r="AG47" s="114" t="str">
        <f t="shared" si="18"/>
        <v>B</v>
      </c>
      <c r="AH47" s="114" t="str">
        <f t="shared" si="19"/>
        <v>3.0</v>
      </c>
      <c r="AI47" s="120">
        <f t="shared" si="20"/>
        <v>147.09999999999997</v>
      </c>
      <c r="AJ47" s="120">
        <f t="shared" si="21"/>
        <v>7.354999999999999</v>
      </c>
      <c r="AK47" s="120">
        <f t="shared" si="22"/>
        <v>59.6</v>
      </c>
      <c r="AL47" s="120">
        <f t="shared" si="23"/>
        <v>2.98</v>
      </c>
    </row>
    <row r="48" spans="1:38" ht="19.5" customHeight="1">
      <c r="A48" s="49">
        <v>40</v>
      </c>
      <c r="B48" s="127">
        <v>1755015140</v>
      </c>
      <c r="C48" s="128" t="s">
        <v>112</v>
      </c>
      <c r="D48" s="129" t="s">
        <v>113</v>
      </c>
      <c r="E48" s="113">
        <v>0.75</v>
      </c>
      <c r="F48" s="114" t="str">
        <f t="shared" si="0"/>
        <v>F</v>
      </c>
      <c r="G48" s="114" t="str">
        <f t="shared" si="1"/>
        <v>0.0</v>
      </c>
      <c r="H48" s="138">
        <v>0</v>
      </c>
      <c r="I48" s="114" t="str">
        <f t="shared" si="2"/>
        <v>F</v>
      </c>
      <c r="J48" s="114" t="str">
        <f t="shared" si="3"/>
        <v>0.0</v>
      </c>
      <c r="K48" s="115">
        <v>2.1</v>
      </c>
      <c r="L48" s="114" t="str">
        <f t="shared" si="4"/>
        <v>F</v>
      </c>
      <c r="M48" s="114" t="str">
        <f t="shared" si="5"/>
        <v>0.0</v>
      </c>
      <c r="N48" s="113">
        <v>0</v>
      </c>
      <c r="O48" s="114" t="str">
        <f t="shared" si="6"/>
        <v>F</v>
      </c>
      <c r="P48" s="114" t="str">
        <f t="shared" si="7"/>
        <v>0.0</v>
      </c>
      <c r="Q48" s="113">
        <v>2.4</v>
      </c>
      <c r="R48" s="114" t="str">
        <f t="shared" si="8"/>
        <v>F</v>
      </c>
      <c r="S48" s="114" t="str">
        <f t="shared" si="9"/>
        <v>0.0</v>
      </c>
      <c r="T48" s="113">
        <v>2.4</v>
      </c>
      <c r="U48" s="114" t="str">
        <f t="shared" si="10"/>
        <v>F</v>
      </c>
      <c r="V48" s="114" t="str">
        <f t="shared" si="11"/>
        <v>0.0</v>
      </c>
      <c r="W48" s="113">
        <v>2.4</v>
      </c>
      <c r="X48" s="114" t="str">
        <f t="shared" si="12"/>
        <v>F</v>
      </c>
      <c r="Y48" s="114" t="str">
        <f t="shared" si="13"/>
        <v>0.0</v>
      </c>
      <c r="Z48" s="113">
        <v>2.64</v>
      </c>
      <c r="AA48" s="114" t="str">
        <f t="shared" si="14"/>
        <v>F</v>
      </c>
      <c r="AB48" s="114" t="str">
        <f t="shared" si="15"/>
        <v>0.0</v>
      </c>
      <c r="AC48" s="113">
        <v>0</v>
      </c>
      <c r="AD48" s="114" t="str">
        <f t="shared" si="16"/>
        <v>F</v>
      </c>
      <c r="AE48" s="114" t="str">
        <f t="shared" si="17"/>
        <v>0.0</v>
      </c>
      <c r="AF48" s="113">
        <v>0</v>
      </c>
      <c r="AG48" s="114" t="str">
        <f t="shared" si="18"/>
        <v>F</v>
      </c>
      <c r="AH48" s="114" t="str">
        <f t="shared" si="19"/>
        <v>0.0</v>
      </c>
      <c r="AI48" s="120">
        <f t="shared" si="20"/>
        <v>25.380000000000003</v>
      </c>
      <c r="AJ48" s="120">
        <f t="shared" si="21"/>
        <v>1.2690000000000001</v>
      </c>
      <c r="AK48" s="120">
        <f t="shared" si="22"/>
        <v>0</v>
      </c>
      <c r="AL48" s="120">
        <f t="shared" si="23"/>
        <v>0</v>
      </c>
    </row>
    <row r="49" spans="1:38" ht="19.5" customHeight="1">
      <c r="A49" s="49">
        <v>41</v>
      </c>
      <c r="B49" s="127">
        <v>1755015141</v>
      </c>
      <c r="C49" s="128" t="s">
        <v>114</v>
      </c>
      <c r="D49" s="129" t="s">
        <v>115</v>
      </c>
      <c r="E49" s="113">
        <v>8.55</v>
      </c>
      <c r="F49" s="114" t="str">
        <f t="shared" si="0"/>
        <v>A</v>
      </c>
      <c r="G49" s="114" t="str">
        <f t="shared" si="1"/>
        <v>3.8</v>
      </c>
      <c r="H49" s="104">
        <v>9</v>
      </c>
      <c r="I49" s="114" t="str">
        <f t="shared" si="2"/>
        <v>A</v>
      </c>
      <c r="J49" s="114" t="str">
        <f t="shared" si="3"/>
        <v>3.8</v>
      </c>
      <c r="K49" s="115">
        <v>7</v>
      </c>
      <c r="L49" s="114" t="str">
        <f t="shared" si="4"/>
        <v>B</v>
      </c>
      <c r="M49" s="114" t="str">
        <f t="shared" si="5"/>
        <v>3.0</v>
      </c>
      <c r="N49" s="113">
        <v>7</v>
      </c>
      <c r="O49" s="114" t="str">
        <f t="shared" si="6"/>
        <v>B</v>
      </c>
      <c r="P49" s="114" t="str">
        <f t="shared" si="7"/>
        <v>3.0</v>
      </c>
      <c r="Q49" s="113">
        <v>7.299999999999999</v>
      </c>
      <c r="R49" s="114" t="str">
        <f t="shared" si="8"/>
        <v>B</v>
      </c>
      <c r="S49" s="114" t="str">
        <f t="shared" si="9"/>
        <v>3.0</v>
      </c>
      <c r="T49" s="113">
        <v>5.75</v>
      </c>
      <c r="U49" s="114" t="str">
        <f t="shared" si="10"/>
        <v>C</v>
      </c>
      <c r="V49" s="114" t="str">
        <f t="shared" si="11"/>
        <v>2.0</v>
      </c>
      <c r="W49" s="113">
        <v>8</v>
      </c>
      <c r="X49" s="114" t="str">
        <f t="shared" si="12"/>
        <v>B⁺</v>
      </c>
      <c r="Y49" s="114" t="str">
        <f t="shared" si="13"/>
        <v>3.5</v>
      </c>
      <c r="Z49" s="113">
        <v>8.149999999999999</v>
      </c>
      <c r="AA49" s="114" t="str">
        <f t="shared" si="14"/>
        <v>B⁺</v>
      </c>
      <c r="AB49" s="114" t="str">
        <f t="shared" si="15"/>
        <v>3.5</v>
      </c>
      <c r="AC49" s="113">
        <v>8</v>
      </c>
      <c r="AD49" s="114" t="str">
        <f t="shared" si="16"/>
        <v>B⁺</v>
      </c>
      <c r="AE49" s="114" t="str">
        <f t="shared" si="17"/>
        <v>3.5</v>
      </c>
      <c r="AF49" s="113">
        <v>7.6</v>
      </c>
      <c r="AG49" s="114" t="str">
        <f t="shared" si="18"/>
        <v>B</v>
      </c>
      <c r="AH49" s="114" t="str">
        <f t="shared" si="19"/>
        <v>3.0</v>
      </c>
      <c r="AI49" s="120">
        <f t="shared" si="20"/>
        <v>152.7</v>
      </c>
      <c r="AJ49" s="120">
        <f t="shared" si="21"/>
        <v>7.635</v>
      </c>
      <c r="AK49" s="120">
        <f t="shared" si="22"/>
        <v>64.2</v>
      </c>
      <c r="AL49" s="120">
        <f t="shared" si="23"/>
        <v>3.21</v>
      </c>
    </row>
    <row r="50" spans="1:38" ht="19.5" customHeight="1">
      <c r="A50" s="50">
        <v>42</v>
      </c>
      <c r="B50" s="130">
        <v>1755015142</v>
      </c>
      <c r="C50" s="131" t="s">
        <v>107</v>
      </c>
      <c r="D50" s="132" t="s">
        <v>116</v>
      </c>
      <c r="E50" s="116">
        <v>8.7</v>
      </c>
      <c r="F50" s="117" t="str">
        <f t="shared" si="0"/>
        <v>A</v>
      </c>
      <c r="G50" s="117" t="str">
        <f t="shared" si="1"/>
        <v>3.8</v>
      </c>
      <c r="H50" s="122">
        <v>9.15</v>
      </c>
      <c r="I50" s="117" t="str">
        <f t="shared" si="2"/>
        <v>A</v>
      </c>
      <c r="J50" s="117" t="str">
        <f t="shared" si="3"/>
        <v>3.8</v>
      </c>
      <c r="K50" s="118">
        <v>7</v>
      </c>
      <c r="L50" s="117" t="str">
        <f t="shared" si="4"/>
        <v>B</v>
      </c>
      <c r="M50" s="117" t="str">
        <f t="shared" si="5"/>
        <v>3.0</v>
      </c>
      <c r="N50" s="116">
        <v>7.299999999999999</v>
      </c>
      <c r="O50" s="117" t="str">
        <f t="shared" si="6"/>
        <v>B</v>
      </c>
      <c r="P50" s="117" t="str">
        <f t="shared" si="7"/>
        <v>3.0</v>
      </c>
      <c r="Q50" s="116">
        <v>7.299999999999999</v>
      </c>
      <c r="R50" s="117" t="str">
        <f t="shared" si="8"/>
        <v>B</v>
      </c>
      <c r="S50" s="117" t="str">
        <f t="shared" si="9"/>
        <v>3.0</v>
      </c>
      <c r="T50" s="116">
        <v>5.9</v>
      </c>
      <c r="U50" s="117" t="str">
        <f t="shared" si="10"/>
        <v>C</v>
      </c>
      <c r="V50" s="117" t="str">
        <f t="shared" si="11"/>
        <v>2.0</v>
      </c>
      <c r="W50" s="116">
        <v>7.449999999999999</v>
      </c>
      <c r="X50" s="117" t="str">
        <f t="shared" si="12"/>
        <v>B</v>
      </c>
      <c r="Y50" s="117" t="str">
        <f t="shared" si="13"/>
        <v>3.0</v>
      </c>
      <c r="Z50" s="116">
        <v>7.449999999999999</v>
      </c>
      <c r="AA50" s="117" t="str">
        <f t="shared" si="14"/>
        <v>B</v>
      </c>
      <c r="AB50" s="117" t="str">
        <f t="shared" si="15"/>
        <v>3.0</v>
      </c>
      <c r="AC50" s="116">
        <v>8</v>
      </c>
      <c r="AD50" s="117" t="str">
        <f t="shared" si="16"/>
        <v>B⁺</v>
      </c>
      <c r="AE50" s="117" t="str">
        <f t="shared" si="17"/>
        <v>3.5</v>
      </c>
      <c r="AF50" s="116">
        <v>7.6</v>
      </c>
      <c r="AG50" s="117" t="str">
        <f t="shared" si="18"/>
        <v>B</v>
      </c>
      <c r="AH50" s="117" t="str">
        <f t="shared" si="19"/>
        <v>3.0</v>
      </c>
      <c r="AI50" s="121">
        <f t="shared" si="20"/>
        <v>151.7</v>
      </c>
      <c r="AJ50" s="121">
        <f t="shared" si="21"/>
        <v>7.584999999999999</v>
      </c>
      <c r="AK50" s="121">
        <f t="shared" si="22"/>
        <v>62.2</v>
      </c>
      <c r="AL50" s="121">
        <f t="shared" si="23"/>
        <v>3.1100000000000003</v>
      </c>
    </row>
  </sheetData>
  <sheetProtection/>
  <mergeCells count="24">
    <mergeCell ref="Z7:AB7"/>
    <mergeCell ref="AC7:AE7"/>
    <mergeCell ref="AF7:AH7"/>
    <mergeCell ref="T6:V6"/>
    <mergeCell ref="W6:Y6"/>
    <mergeCell ref="Z6:AB6"/>
    <mergeCell ref="AC6:AE6"/>
    <mergeCell ref="AF6:AH6"/>
    <mergeCell ref="T7:V7"/>
    <mergeCell ref="Q6:S6"/>
    <mergeCell ref="W7:Y7"/>
    <mergeCell ref="E7:G7"/>
    <mergeCell ref="H7:J7"/>
    <mergeCell ref="K7:M7"/>
    <mergeCell ref="N7:P7"/>
    <mergeCell ref="Q7:S7"/>
    <mergeCell ref="A1:D1"/>
    <mergeCell ref="H2:O2"/>
    <mergeCell ref="D3:E3"/>
    <mergeCell ref="D4:E4"/>
    <mergeCell ref="E6:G6"/>
    <mergeCell ref="H6:J6"/>
    <mergeCell ref="K6:M6"/>
    <mergeCell ref="N6:P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DUNA</dc:creator>
  <cp:keywords/>
  <dc:description/>
  <cp:lastModifiedBy>Thanh An</cp:lastModifiedBy>
  <cp:lastPrinted>2017-03-31T03:21:30Z</cp:lastPrinted>
  <dcterms:created xsi:type="dcterms:W3CDTF">2010-03-24T02:01:59Z</dcterms:created>
  <dcterms:modified xsi:type="dcterms:W3CDTF">2018-03-05T05:34:43Z</dcterms:modified>
  <cp:category/>
  <cp:version/>
  <cp:contentType/>
  <cp:contentStatus/>
</cp:coreProperties>
</file>