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9320" windowHeight="7875"/>
  </bookViews>
  <sheets>
    <sheet name="Điểm thi +Điểm QTHT" sheetId="4" r:id="rId1"/>
    <sheet name="Điểm tổng hợp học kỳ 2" sheetId="3" r:id="rId2"/>
  </sheets>
  <definedNames>
    <definedName name="_xlnm._FilterDatabase" localSheetId="0" hidden="1">'Điểm thi +Điểm QTHT'!$E$10:$AH$10</definedName>
    <definedName name="_xlnm._FilterDatabase" localSheetId="1" hidden="1">'Điểm tổng hợp học kỳ 2'!$E$8:$AH$30</definedName>
    <definedName name="_xlnm.Print_Titles" localSheetId="1">'Điểm tổng hợp học kỳ 2'!$6:$8</definedName>
  </definedNames>
  <calcPr calcId="124519"/>
</workbook>
</file>

<file path=xl/calcChain.xml><?xml version="1.0" encoding="utf-8"?>
<calcChain xmlns="http://schemas.openxmlformats.org/spreadsheetml/2006/main">
  <c r="G12" i="4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AH11"/>
  <c r="AE11"/>
  <c r="Y11"/>
  <c r="V11"/>
  <c r="S11"/>
  <c r="P11"/>
  <c r="M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11"/>
  <c r="G11"/>
  <c r="AI10" i="3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9"/>
  <c r="AJ9" s="1"/>
  <c r="F27" l="1"/>
  <c r="F26"/>
  <c r="F23"/>
  <c r="F22"/>
  <c r="F19"/>
  <c r="F18"/>
  <c r="F15"/>
  <c r="F14"/>
  <c r="F11"/>
  <c r="F10"/>
  <c r="F12"/>
  <c r="F13"/>
  <c r="F16"/>
  <c r="F17"/>
  <c r="F20"/>
  <c r="F21"/>
  <c r="F24"/>
  <c r="F25"/>
  <c r="F28"/>
  <c r="F29"/>
  <c r="F9"/>
  <c r="AG10" l="1"/>
  <c r="AH10" s="1"/>
  <c r="AG11"/>
  <c r="AH11" s="1"/>
  <c r="AG12"/>
  <c r="AH12" s="1"/>
  <c r="AG13"/>
  <c r="AH13" s="1"/>
  <c r="AG14"/>
  <c r="AH14" s="1"/>
  <c r="AG15"/>
  <c r="AH15" s="1"/>
  <c r="AG16"/>
  <c r="AH16" s="1"/>
  <c r="AG17"/>
  <c r="AH17" s="1"/>
  <c r="AG18"/>
  <c r="AH18" s="1"/>
  <c r="AG19"/>
  <c r="AH19" s="1"/>
  <c r="AG20"/>
  <c r="AH20" s="1"/>
  <c r="AG21"/>
  <c r="AH21" s="1"/>
  <c r="AG22"/>
  <c r="AH22" s="1"/>
  <c r="AG23"/>
  <c r="AH23" s="1"/>
  <c r="AG24"/>
  <c r="AH24" s="1"/>
  <c r="AG25"/>
  <c r="AH25" s="1"/>
  <c r="AG26"/>
  <c r="AH26" s="1"/>
  <c r="AG27"/>
  <c r="AH27" s="1"/>
  <c r="AG28"/>
  <c r="AH28" s="1"/>
  <c r="AG29"/>
  <c r="AH29" s="1"/>
  <c r="AD10"/>
  <c r="AE10" s="1"/>
  <c r="AD11"/>
  <c r="AE11" s="1"/>
  <c r="AD12"/>
  <c r="AE12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AD28"/>
  <c r="AE28" s="1"/>
  <c r="AD29"/>
  <c r="AE29" s="1"/>
  <c r="AA10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X20"/>
  <c r="Y20" s="1"/>
  <c r="X21"/>
  <c r="Y21" s="1"/>
  <c r="X22"/>
  <c r="Y22" s="1"/>
  <c r="X23"/>
  <c r="Y23" s="1"/>
  <c r="X24"/>
  <c r="Y24" s="1"/>
  <c r="X25"/>
  <c r="Y25" s="1"/>
  <c r="X26"/>
  <c r="Y26" s="1"/>
  <c r="X27"/>
  <c r="Y27" s="1"/>
  <c r="X28"/>
  <c r="Y28" s="1"/>
  <c r="X29"/>
  <c r="Y29" s="1"/>
  <c r="U10"/>
  <c r="V10" s="1"/>
  <c r="U11"/>
  <c r="V11" s="1"/>
  <c r="U12"/>
  <c r="V12" s="1"/>
  <c r="U13"/>
  <c r="V13" s="1"/>
  <c r="U14"/>
  <c r="V14" s="1"/>
  <c r="U15"/>
  <c r="V15" s="1"/>
  <c r="U16"/>
  <c r="V16" s="1"/>
  <c r="U17"/>
  <c r="V17" s="1"/>
  <c r="U18"/>
  <c r="V18" s="1"/>
  <c r="U19"/>
  <c r="V19" s="1"/>
  <c r="U20"/>
  <c r="V20" s="1"/>
  <c r="U21"/>
  <c r="V21" s="1"/>
  <c r="U22"/>
  <c r="V22" s="1"/>
  <c r="U23"/>
  <c r="V23" s="1"/>
  <c r="U24"/>
  <c r="V24" s="1"/>
  <c r="U25"/>
  <c r="V25" s="1"/>
  <c r="U26"/>
  <c r="V26" s="1"/>
  <c r="U27"/>
  <c r="V27" s="1"/>
  <c r="U28"/>
  <c r="V28" s="1"/>
  <c r="U29"/>
  <c r="V2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AG9"/>
  <c r="AH9" s="1"/>
  <c r="AD9"/>
  <c r="AE9" s="1"/>
  <c r="AA9"/>
  <c r="AB9" s="1"/>
  <c r="X9"/>
  <c r="Y9" s="1"/>
  <c r="U9"/>
  <c r="V9" s="1"/>
  <c r="R9"/>
  <c r="S9" s="1"/>
  <c r="O9"/>
  <c r="P9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10"/>
  <c r="M10" s="1"/>
  <c r="L9"/>
  <c r="M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9"/>
  <c r="J9" s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AK9" l="1"/>
  <c r="AL9" s="1"/>
  <c r="AJ11" l="1"/>
  <c r="AJ17"/>
  <c r="AJ13"/>
  <c r="AJ20"/>
  <c r="AJ12"/>
  <c r="AJ21"/>
  <c r="AJ25"/>
  <c r="AJ29"/>
  <c r="AJ10"/>
  <c r="AJ16"/>
  <c r="AJ26"/>
  <c r="AK12"/>
  <c r="AL12" s="1"/>
  <c r="AK28"/>
  <c r="AL28" s="1"/>
  <c r="AK16"/>
  <c r="AL16" s="1"/>
  <c r="AK19"/>
  <c r="AL19" s="1"/>
  <c r="AK20"/>
  <c r="AL20" s="1"/>
  <c r="AK29"/>
  <c r="AL29" s="1"/>
  <c r="AK24"/>
  <c r="AL24" s="1"/>
  <c r="AK15"/>
  <c r="AL15" s="1"/>
  <c r="AK23"/>
  <c r="AL23" s="1"/>
  <c r="AK25"/>
  <c r="AL25" s="1"/>
  <c r="AJ14"/>
  <c r="AJ19"/>
  <c r="AJ22"/>
  <c r="AJ24"/>
  <c r="AJ27"/>
  <c r="AJ15"/>
  <c r="AJ18"/>
  <c r="AJ23"/>
  <c r="AJ28"/>
  <c r="AK11"/>
  <c r="AL11" s="1"/>
  <c r="AK14"/>
  <c r="AL14" s="1"/>
  <c r="AK17"/>
  <c r="AL17" s="1"/>
  <c r="AK22"/>
  <c r="AL22" s="1"/>
  <c r="AK26"/>
  <c r="AL26" s="1"/>
  <c r="AK13"/>
  <c r="AL13" s="1"/>
  <c r="AK18"/>
  <c r="AL18" s="1"/>
  <c r="AK21"/>
  <c r="AL21" s="1"/>
  <c r="AK27"/>
  <c r="AL27" s="1"/>
  <c r="AK10"/>
  <c r="AL10" s="1"/>
</calcChain>
</file>

<file path=xl/sharedStrings.xml><?xml version="1.0" encoding="utf-8"?>
<sst xmlns="http://schemas.openxmlformats.org/spreadsheetml/2006/main" count="237" uniqueCount="106">
  <si>
    <t>BẢNG ĐIỂM TỔNG HỢP</t>
  </si>
  <si>
    <t>Số học phần: 10</t>
  </si>
  <si>
    <t>STT</t>
  </si>
  <si>
    <t>Mã SV</t>
  </si>
  <si>
    <t>Họ đệm</t>
  </si>
  <si>
    <t>QTHT</t>
  </si>
  <si>
    <t>Thi</t>
  </si>
  <si>
    <t>Tổng</t>
  </si>
  <si>
    <t>Nga</t>
  </si>
  <si>
    <t>Phú</t>
  </si>
  <si>
    <t>Quang</t>
  </si>
  <si>
    <t>Lê Văn</t>
  </si>
  <si>
    <t>Trang</t>
  </si>
  <si>
    <t>Bình</t>
  </si>
  <si>
    <t>Lưu</t>
  </si>
  <si>
    <t>Quốc</t>
  </si>
  <si>
    <t>Tú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</si>
  <si>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</si>
  <si>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Năm học: 2016 - 2017</t>
  </si>
  <si>
    <t>Mã HV</t>
  </si>
  <si>
    <t xml:space="preserve">                  Họ và tên</t>
  </si>
  <si>
    <t>Tổng điểm hệ 10</t>
  </si>
  <si>
    <t>Điểm TBC hệ 10</t>
  </si>
  <si>
    <t>Tổng hệ 4</t>
  </si>
  <si>
    <t>Điểm tích lũy hệ 4</t>
  </si>
  <si>
    <t>Số TC</t>
  </si>
  <si>
    <t>Điểm hệ 10</t>
  </si>
  <si>
    <t>Điểm chữ</t>
  </si>
  <si>
    <t>Điểm hệ 4</t>
  </si>
  <si>
    <t>1655011002</t>
  </si>
  <si>
    <t>Huỳnh Trọng</t>
  </si>
  <si>
    <t>1655011006</t>
  </si>
  <si>
    <t>Nguyễn Chí</t>
  </si>
  <si>
    <t>Dũng</t>
  </si>
  <si>
    <t>1655011008</t>
  </si>
  <si>
    <t>Phan Đình</t>
  </si>
  <si>
    <t>Đức</t>
  </si>
  <si>
    <t>1655011013</t>
  </si>
  <si>
    <t>Trần Quốc</t>
  </si>
  <si>
    <t>Hòa</t>
  </si>
  <si>
    <t>1655011018</t>
  </si>
  <si>
    <t>Đăng Duy</t>
  </si>
  <si>
    <t>Lực</t>
  </si>
  <si>
    <t>1655011019</t>
  </si>
  <si>
    <t>Nguyễn Phan Ngân</t>
  </si>
  <si>
    <t>1655011020</t>
  </si>
  <si>
    <t>Lê Thị</t>
  </si>
  <si>
    <t>Luyến</t>
  </si>
  <si>
    <t>1655011023</t>
  </si>
  <si>
    <t>Hồ Thị Thu</t>
  </si>
  <si>
    <t>1655011028</t>
  </si>
  <si>
    <t>Nhung</t>
  </si>
  <si>
    <t>1655011029</t>
  </si>
  <si>
    <t>Nguyễn Đại</t>
  </si>
  <si>
    <t>1655011030</t>
  </si>
  <si>
    <t>Trần Phan Nhật</t>
  </si>
  <si>
    <t>1655011032</t>
  </si>
  <si>
    <t>Lê Công</t>
  </si>
  <si>
    <t>Thắng</t>
  </si>
  <si>
    <t>1655011034</t>
  </si>
  <si>
    <t>Phạm Bá</t>
  </si>
  <si>
    <t>Thiện</t>
  </si>
  <si>
    <t>1655011035</t>
  </si>
  <si>
    <t>Đoàn Thanh</t>
  </si>
  <si>
    <t>Tịnh</t>
  </si>
  <si>
    <t>1655011039</t>
  </si>
  <si>
    <t>Võ Quốc</t>
  </si>
  <si>
    <t>Tuấn</t>
  </si>
  <si>
    <t>1655011044</t>
  </si>
  <si>
    <t>Lê Sinh</t>
  </si>
  <si>
    <t>Vượt</t>
  </si>
  <si>
    <t>1655011048</t>
  </si>
  <si>
    <t>Huấn</t>
  </si>
  <si>
    <t>1655011051</t>
  </si>
  <si>
    <t>Bùi Xuân</t>
  </si>
  <si>
    <t>1655011053</t>
  </si>
  <si>
    <t>Trần Văn</t>
  </si>
  <si>
    <t>Thăng</t>
  </si>
  <si>
    <t>1655011058</t>
  </si>
  <si>
    <t>Văn Thị</t>
  </si>
  <si>
    <t>1655011059</t>
  </si>
  <si>
    <t>Đặng Công</t>
  </si>
  <si>
    <r>
      <t xml:space="preserve">         </t>
    </r>
    <r>
      <rPr>
        <b/>
        <sz val="11"/>
        <rFont val="Times New Roman"/>
        <family val="1"/>
      </rPr>
      <t>ĐẠI HỌC HUẾ</t>
    </r>
  </si>
  <si>
    <t>TRƯỜNG ĐẠI HỌC LUẬT</t>
  </si>
  <si>
    <t>Năm: 1</t>
  </si>
  <si>
    <t>Lớp: Luật  K2016  L.T.CQ  .Huế</t>
  </si>
  <si>
    <t>Ngành: Luật</t>
  </si>
  <si>
    <t xml:space="preserve">                              Số ĐVHT</t>
  </si>
  <si>
    <t>Lớp: Luật LT. K2016  CQ - Huế</t>
  </si>
  <si>
    <t>Tổng số TC: 20</t>
  </si>
  <si>
    <t>Số ĐVHT: 20</t>
  </si>
  <si>
    <t xml:space="preserve">Luật Tố tụng hình sự </t>
  </si>
  <si>
    <t>Luật Thương mại 1</t>
  </si>
  <si>
    <t>Luật Hiến pháp 2</t>
  </si>
  <si>
    <t>Luật Tài chính</t>
  </si>
  <si>
    <t>Luật Thương mại 2</t>
  </si>
  <si>
    <t>Luật Lao động</t>
  </si>
  <si>
    <t>Luật Dân sự 1</t>
  </si>
  <si>
    <t>Luật Dân sự 2</t>
  </si>
  <si>
    <t>Luật Hôn nhân và gia đình</t>
  </si>
  <si>
    <t xml:space="preserve">Học kỳ: 2                                        </t>
  </si>
  <si>
    <r>
      <t>*Danh sách này có 21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sinh viên</t>
    </r>
  </si>
  <si>
    <t>Lịch sử nhà nước và pháp luật</t>
  </si>
  <si>
    <t>Học kỳ: 2</t>
  </si>
  <si>
    <t xml:space="preserve"> </t>
  </si>
  <si>
    <t>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</si>
</sst>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_);\(0.0\)"/>
  </numFmts>
  <fonts count="41"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3"/>
      <name val="VNtimes new roman"/>
      <family val="2"/>
    </font>
    <font>
      <sz val="13"/>
      <name val="VNtimes new roman"/>
      <family val="2"/>
    </font>
    <font>
      <b/>
      <sz val="13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b/>
      <sz val="11.5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sz val="10"/>
      <name val="Times New Roman"/>
      <family val="1"/>
      <charset val="163"/>
    </font>
    <font>
      <sz val="11"/>
      <color indexed="8"/>
      <name val="Times New Roman"/>
      <family val="1"/>
    </font>
    <font>
      <sz val="10.5"/>
      <color theme="1"/>
      <name val="Times New Roman"/>
      <family val="1"/>
    </font>
    <font>
      <sz val="11"/>
      <name val="Times New Roman"/>
      <family val="1"/>
      <charset val="163"/>
    </font>
    <font>
      <sz val="10.5"/>
      <color rgb="FFFF0000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VNtimes new roman"/>
      <family val="2"/>
    </font>
    <font>
      <sz val="11"/>
      <color indexed="8"/>
      <name val="VNtimes new roman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5" fillId="0" borderId="0"/>
    <xf numFmtId="0" fontId="5" fillId="0" borderId="0"/>
    <xf numFmtId="0" fontId="34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 applyBorder="1"/>
    <xf numFmtId="0" fontId="5" fillId="0" borderId="0" xfId="2"/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5" fontId="17" fillId="0" borderId="0" xfId="2" applyNumberFormat="1" applyFont="1" applyAlignment="1">
      <alignment horizontal="center" vertical="center"/>
    </xf>
    <xf numFmtId="165" fontId="18" fillId="0" borderId="0" xfId="2" applyNumberFormat="1" applyFont="1" applyAlignment="1">
      <alignment horizontal="center" vertical="center"/>
    </xf>
    <xf numFmtId="0" fontId="15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19" fillId="0" borderId="0" xfId="2" applyNumberFormat="1" applyFont="1" applyAlignment="1">
      <alignment horizontal="left" vertical="center"/>
    </xf>
    <xf numFmtId="165" fontId="15" fillId="0" borderId="0" xfId="2" applyNumberFormat="1" applyFont="1" applyAlignment="1">
      <alignment horizontal="left" vertical="center"/>
    </xf>
    <xf numFmtId="165" fontId="15" fillId="0" borderId="0" xfId="2" applyNumberFormat="1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5" fontId="20" fillId="0" borderId="0" xfId="2" applyNumberFormat="1" applyFont="1" applyAlignment="1">
      <alignment horizontal="center" vertical="center"/>
    </xf>
    <xf numFmtId="165" fontId="21" fillId="0" borderId="0" xfId="2" applyNumberFormat="1" applyFont="1" applyAlignment="1">
      <alignment horizontal="center" vertical="center"/>
    </xf>
    <xf numFmtId="0" fontId="20" fillId="0" borderId="0" xfId="2" applyNumberFormat="1" applyFont="1" applyAlignment="1">
      <alignment horizontal="center"/>
    </xf>
    <xf numFmtId="0" fontId="22" fillId="0" borderId="0" xfId="2" applyNumberFormat="1" applyFont="1" applyAlignment="1">
      <alignment horizontal="center"/>
    </xf>
    <xf numFmtId="0" fontId="22" fillId="0" borderId="0" xfId="2" applyFont="1" applyAlignment="1">
      <alignment horizontal="center"/>
    </xf>
    <xf numFmtId="0" fontId="5" fillId="0" borderId="0" xfId="2" applyFont="1"/>
    <xf numFmtId="0" fontId="23" fillId="2" borderId="5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wrapText="1"/>
    </xf>
    <xf numFmtId="0" fontId="25" fillId="0" borderId="0" xfId="2" applyFont="1"/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vertical="center"/>
    </xf>
    <xf numFmtId="0" fontId="23" fillId="0" borderId="3" xfId="2" applyFont="1" applyBorder="1" applyAlignment="1">
      <alignment vertical="center"/>
    </xf>
    <xf numFmtId="1" fontId="26" fillId="0" borderId="1" xfId="2" applyNumberFormat="1" applyFont="1" applyBorder="1" applyAlignment="1">
      <alignment horizontal="center" vertical="center" wrapText="1"/>
    </xf>
    <xf numFmtId="2" fontId="27" fillId="0" borderId="1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8" fillId="4" borderId="1" xfId="3" applyFont="1" applyFill="1" applyBorder="1" applyAlignment="1">
      <alignment horizontal="center" vertical="center" textRotation="90"/>
    </xf>
    <xf numFmtId="2" fontId="27" fillId="0" borderId="5" xfId="2" applyNumberFormat="1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2" fontId="25" fillId="0" borderId="0" xfId="2" applyNumberFormat="1" applyFont="1" applyAlignment="1">
      <alignment vertical="center"/>
    </xf>
    <xf numFmtId="0" fontId="25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2" fontId="32" fillId="0" borderId="0" xfId="2" applyNumberFormat="1" applyFont="1" applyAlignment="1">
      <alignment vertical="center"/>
    </xf>
    <xf numFmtId="0" fontId="32" fillId="0" borderId="0" xfId="2" applyFont="1" applyAlignment="1">
      <alignment vertical="center"/>
    </xf>
    <xf numFmtId="0" fontId="15" fillId="0" borderId="0" xfId="2" applyFont="1"/>
    <xf numFmtId="0" fontId="5" fillId="0" borderId="0" xfId="2" applyAlignment="1">
      <alignment horizontal="left"/>
    </xf>
    <xf numFmtId="0" fontId="5" fillId="0" borderId="0" xfId="2" applyBorder="1"/>
    <xf numFmtId="165" fontId="5" fillId="0" borderId="0" xfId="2" applyNumberFormat="1"/>
    <xf numFmtId="165" fontId="5" fillId="0" borderId="0" xfId="2" applyNumberFormat="1" applyAlignment="1">
      <alignment horizontal="center"/>
    </xf>
    <xf numFmtId="0" fontId="5" fillId="0" borderId="0" xfId="2" applyNumberFormat="1" applyAlignment="1">
      <alignment horizontal="center"/>
    </xf>
    <xf numFmtId="0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0" xfId="2" applyFont="1"/>
    <xf numFmtId="0" fontId="29" fillId="0" borderId="9" xfId="4" applyFont="1" applyBorder="1" applyAlignment="1">
      <alignment horizontal="center" vertical="center"/>
    </xf>
    <xf numFmtId="0" fontId="29" fillId="0" borderId="10" xfId="4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9" fillId="0" borderId="14" xfId="4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Alignment="1"/>
    <xf numFmtId="0" fontId="3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9" fillId="0" borderId="0" xfId="0" applyNumberFormat="1" applyFont="1" applyBorder="1"/>
    <xf numFmtId="0" fontId="29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NumberFormat="1" applyFont="1" applyAlignment="1">
      <alignment horizontal="left"/>
    </xf>
    <xf numFmtId="0" fontId="1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left"/>
    </xf>
    <xf numFmtId="0" fontId="36" fillId="0" borderId="0" xfId="0" applyFont="1" applyBorder="1"/>
    <xf numFmtId="0" fontId="36" fillId="0" borderId="0" xfId="0" applyFont="1"/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" fontId="37" fillId="0" borderId="0" xfId="0" applyNumberFormat="1" applyFont="1" applyBorder="1" applyAlignment="1"/>
    <xf numFmtId="1" fontId="29" fillId="0" borderId="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NumberFormat="1" applyFont="1" applyBorder="1"/>
    <xf numFmtId="0" fontId="11" fillId="0" borderId="0" xfId="0" applyNumberFormat="1" applyFont="1"/>
    <xf numFmtId="0" fontId="5" fillId="0" borderId="0" xfId="0" applyNumberFormat="1" applyFont="1" applyAlignment="1">
      <alignment horizontal="center"/>
    </xf>
    <xf numFmtId="165" fontId="29" fillId="0" borderId="18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5" fontId="30" fillId="0" borderId="18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6" fontId="31" fillId="0" borderId="18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65" fontId="29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5" fontId="30" fillId="0" borderId="20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6" fontId="31" fillId="0" borderId="20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0" fontId="6" fillId="0" borderId="0" xfId="2" applyFont="1" applyAlignment="1">
      <alignment horizontal="left" vertical="center"/>
    </xf>
    <xf numFmtId="0" fontId="29" fillId="0" borderId="22" xfId="4" applyFont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5" fontId="30" fillId="0" borderId="24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6" fontId="31" fillId="0" borderId="24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64" fontId="40" fillId="0" borderId="18" xfId="1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40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40" fillId="0" borderId="26" xfId="1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40" fillId="0" borderId="26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40" fillId="0" borderId="28" xfId="1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164" fontId="40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40" fillId="0" borderId="3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0" xfId="2" applyFont="1" applyAlignment="1">
      <alignment horizontal="center" wrapText="1"/>
    </xf>
    <xf numFmtId="0" fontId="12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3" xfId="2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topLeftCell="A2" workbookViewId="0">
      <selection activeCell="D17" sqref="D17"/>
    </sheetView>
  </sheetViews>
  <sheetFormatPr defaultRowHeight="15.75"/>
  <cols>
    <col min="1" max="1" width="3.5703125" style="73" customWidth="1"/>
    <col min="2" max="2" width="16.85546875" style="102" customWidth="1"/>
    <col min="3" max="3" width="16.5703125" style="73" customWidth="1"/>
    <col min="4" max="4" width="10.5703125" style="69" customWidth="1"/>
    <col min="5" max="5" width="5.28515625" style="103" customWidth="1"/>
    <col min="6" max="6" width="4.5703125" style="104" customWidth="1"/>
    <col min="7" max="7" width="4.28515625" style="104" customWidth="1"/>
    <col min="8" max="9" width="5.140625" style="105" customWidth="1"/>
    <col min="10" max="10" width="5.140625" style="73" customWidth="1"/>
    <col min="11" max="11" width="5.5703125" style="101" customWidth="1"/>
    <col min="12" max="12" width="5.140625" style="101" customWidth="1"/>
    <col min="13" max="13" width="5.140625" style="73" customWidth="1"/>
    <col min="14" max="17" width="5.140625" style="101" customWidth="1"/>
    <col min="18" max="34" width="5.140625" style="73" customWidth="1"/>
    <col min="35" max="36" width="4.85546875" style="73" customWidth="1"/>
    <col min="37" max="16384" width="9.140625" style="73"/>
  </cols>
  <sheetData>
    <row r="1" spans="1:34" s="1" customFormat="1" ht="15">
      <c r="A1" s="65" t="s">
        <v>82</v>
      </c>
      <c r="B1" s="66"/>
      <c r="C1" s="67"/>
      <c r="D1" s="150" t="s">
        <v>0</v>
      </c>
      <c r="E1" s="150"/>
      <c r="F1" s="150"/>
      <c r="G1" s="150"/>
      <c r="H1" s="150"/>
      <c r="I1" s="150"/>
      <c r="J1" s="150"/>
      <c r="K1" s="66"/>
      <c r="L1" s="66"/>
      <c r="M1" s="66"/>
    </row>
    <row r="2" spans="1:34" s="1" customFormat="1" ht="15">
      <c r="A2" s="151" t="s">
        <v>83</v>
      </c>
      <c r="B2" s="151"/>
      <c r="C2" s="151"/>
      <c r="D2" s="69"/>
      <c r="E2" s="70"/>
      <c r="F2" s="71"/>
      <c r="G2" s="71"/>
      <c r="H2" s="72"/>
      <c r="I2" s="72"/>
      <c r="J2" s="73"/>
      <c r="K2" s="74"/>
      <c r="L2" s="74"/>
      <c r="M2" s="73"/>
      <c r="N2" s="74"/>
      <c r="O2" s="74"/>
      <c r="P2" s="74"/>
      <c r="Q2" s="74"/>
      <c r="R2" s="73"/>
      <c r="S2" s="73"/>
    </row>
    <row r="3" spans="1:34" s="1" customFormat="1" ht="15">
      <c r="A3" s="69"/>
      <c r="B3" s="75"/>
      <c r="C3" s="76" t="s">
        <v>103</v>
      </c>
      <c r="D3" s="77" t="s">
        <v>84</v>
      </c>
      <c r="E3" s="78"/>
      <c r="F3" s="79"/>
      <c r="G3" s="79"/>
      <c r="H3" s="80" t="s">
        <v>18</v>
      </c>
      <c r="I3" s="76"/>
      <c r="J3" s="76"/>
      <c r="M3" s="73"/>
      <c r="R3" s="73"/>
      <c r="S3" s="73"/>
    </row>
    <row r="4" spans="1:34" s="1" customFormat="1" ht="15">
      <c r="A4" s="68"/>
      <c r="B4" s="75"/>
      <c r="C4" s="76" t="s">
        <v>85</v>
      </c>
      <c r="D4" s="81"/>
      <c r="E4" s="82"/>
      <c r="F4" s="83"/>
      <c r="G4" s="83"/>
      <c r="H4" s="84"/>
      <c r="I4" s="84"/>
      <c r="K4" s="85"/>
      <c r="L4" s="85"/>
      <c r="N4" s="85"/>
      <c r="O4" s="85"/>
      <c r="P4" s="85"/>
      <c r="Q4" s="85"/>
    </row>
    <row r="5" spans="1:34" s="1" customFormat="1" ht="14.25">
      <c r="B5" s="86"/>
      <c r="C5" s="69" t="s">
        <v>86</v>
      </c>
      <c r="D5" s="69"/>
      <c r="E5" s="82"/>
      <c r="F5" s="83"/>
      <c r="G5" s="83"/>
      <c r="H5" s="84"/>
      <c r="I5" s="84"/>
      <c r="K5" s="85"/>
      <c r="L5" s="85"/>
      <c r="N5" s="85"/>
      <c r="O5" s="85"/>
      <c r="P5" s="85"/>
      <c r="Q5" s="85"/>
    </row>
    <row r="6" spans="1:34" s="1" customFormat="1" ht="15">
      <c r="B6" s="75"/>
      <c r="C6" s="76" t="s">
        <v>1</v>
      </c>
      <c r="D6" s="77"/>
      <c r="E6" s="87" t="s">
        <v>90</v>
      </c>
      <c r="F6" s="87"/>
      <c r="G6" s="87"/>
      <c r="H6" s="72"/>
      <c r="I6" s="72"/>
      <c r="M6" s="73"/>
      <c r="R6" s="73"/>
      <c r="S6" s="73"/>
    </row>
    <row r="7" spans="1:34" s="1" customFormat="1" ht="15">
      <c r="B7" s="75"/>
      <c r="C7" s="76"/>
      <c r="D7" s="77"/>
      <c r="E7" s="88"/>
      <c r="F7" s="89"/>
      <c r="G7" s="89"/>
      <c r="H7" s="72"/>
      <c r="I7" s="72"/>
      <c r="M7" s="73"/>
      <c r="R7" s="73"/>
      <c r="S7" s="73"/>
    </row>
    <row r="8" spans="1:34" ht="43.5" customHeight="1">
      <c r="A8" s="90" t="s">
        <v>2</v>
      </c>
      <c r="B8" s="91" t="s">
        <v>3</v>
      </c>
      <c r="C8" s="90" t="s">
        <v>4</v>
      </c>
      <c r="D8" s="92"/>
      <c r="E8" s="147" t="s">
        <v>91</v>
      </c>
      <c r="F8" s="148"/>
      <c r="G8" s="148"/>
      <c r="H8" s="147" t="s">
        <v>92</v>
      </c>
      <c r="I8" s="148"/>
      <c r="J8" s="148"/>
      <c r="K8" s="147" t="s">
        <v>93</v>
      </c>
      <c r="L8" s="148"/>
      <c r="M8" s="149"/>
      <c r="N8" s="147" t="s">
        <v>94</v>
      </c>
      <c r="O8" s="148"/>
      <c r="P8" s="148"/>
      <c r="Q8" s="147" t="s">
        <v>95</v>
      </c>
      <c r="R8" s="148"/>
      <c r="S8" s="149"/>
      <c r="T8" s="147" t="s">
        <v>96</v>
      </c>
      <c r="U8" s="148"/>
      <c r="V8" s="149"/>
      <c r="W8" s="147" t="s">
        <v>97</v>
      </c>
      <c r="X8" s="148"/>
      <c r="Y8" s="149"/>
      <c r="Z8" s="147" t="s">
        <v>98</v>
      </c>
      <c r="AA8" s="148"/>
      <c r="AB8" s="149"/>
      <c r="AC8" s="147" t="s">
        <v>102</v>
      </c>
      <c r="AD8" s="148"/>
      <c r="AE8" s="149"/>
      <c r="AF8" s="147" t="s">
        <v>99</v>
      </c>
      <c r="AG8" s="148"/>
      <c r="AH8" s="149"/>
    </row>
    <row r="9" spans="1:34" s="93" customFormat="1" ht="14.25" customHeight="1">
      <c r="A9" s="90"/>
      <c r="B9" s="91"/>
      <c r="C9" s="152" t="s">
        <v>87</v>
      </c>
      <c r="D9" s="154"/>
      <c r="E9" s="152">
        <v>2</v>
      </c>
      <c r="F9" s="153"/>
      <c r="G9" s="153"/>
      <c r="H9" s="152">
        <v>2</v>
      </c>
      <c r="I9" s="153"/>
      <c r="J9" s="153"/>
      <c r="K9" s="152">
        <v>2</v>
      </c>
      <c r="L9" s="153"/>
      <c r="M9" s="154"/>
      <c r="N9" s="152">
        <v>2</v>
      </c>
      <c r="O9" s="153"/>
      <c r="P9" s="153"/>
      <c r="Q9" s="152">
        <v>2</v>
      </c>
      <c r="R9" s="153"/>
      <c r="S9" s="154"/>
      <c r="T9" s="152">
        <v>2</v>
      </c>
      <c r="U9" s="153"/>
      <c r="V9" s="154"/>
      <c r="W9" s="152">
        <v>2</v>
      </c>
      <c r="X9" s="153"/>
      <c r="Y9" s="154"/>
      <c r="Z9" s="152">
        <v>2</v>
      </c>
      <c r="AA9" s="153"/>
      <c r="AB9" s="154"/>
      <c r="AC9" s="152">
        <v>2</v>
      </c>
      <c r="AD9" s="153"/>
      <c r="AE9" s="154"/>
      <c r="AF9" s="152">
        <v>2</v>
      </c>
      <c r="AG9" s="153"/>
      <c r="AH9" s="154"/>
    </row>
    <row r="10" spans="1:34" s="93" customFormat="1" ht="15">
      <c r="A10" s="90"/>
      <c r="B10" s="94"/>
      <c r="C10" s="95"/>
      <c r="D10" s="96"/>
      <c r="E10" s="99" t="s">
        <v>5</v>
      </c>
      <c r="F10" s="97" t="s">
        <v>6</v>
      </c>
      <c r="G10" s="98" t="s">
        <v>7</v>
      </c>
      <c r="H10" s="129" t="s">
        <v>5</v>
      </c>
      <c r="I10" s="129" t="s">
        <v>6</v>
      </c>
      <c r="J10" s="130" t="s">
        <v>7</v>
      </c>
      <c r="K10" s="129" t="s">
        <v>5</v>
      </c>
      <c r="L10" s="129" t="s">
        <v>6</v>
      </c>
      <c r="M10" s="130" t="s">
        <v>7</v>
      </c>
      <c r="N10" s="129" t="s">
        <v>5</v>
      </c>
      <c r="O10" s="129" t="s">
        <v>6</v>
      </c>
      <c r="P10" s="130" t="s">
        <v>7</v>
      </c>
      <c r="Q10" s="129" t="s">
        <v>5</v>
      </c>
      <c r="R10" s="129" t="s">
        <v>6</v>
      </c>
      <c r="S10" s="130" t="s">
        <v>7</v>
      </c>
      <c r="T10" s="129" t="s">
        <v>5</v>
      </c>
      <c r="U10" s="129" t="s">
        <v>6</v>
      </c>
      <c r="V10" s="130" t="s">
        <v>7</v>
      </c>
      <c r="W10" s="129" t="s">
        <v>5</v>
      </c>
      <c r="X10" s="129" t="s">
        <v>6</v>
      </c>
      <c r="Y10" s="130" t="s">
        <v>7</v>
      </c>
      <c r="Z10" s="129" t="s">
        <v>5</v>
      </c>
      <c r="AA10" s="129" t="s">
        <v>6</v>
      </c>
      <c r="AB10" s="130" t="s">
        <v>7</v>
      </c>
      <c r="AC10" s="129" t="s">
        <v>5</v>
      </c>
      <c r="AD10" s="129" t="s">
        <v>6</v>
      </c>
      <c r="AE10" s="130" t="s">
        <v>7</v>
      </c>
      <c r="AF10" s="129" t="s">
        <v>5</v>
      </c>
      <c r="AG10" s="129" t="s">
        <v>6</v>
      </c>
      <c r="AH10" s="100" t="s">
        <v>7</v>
      </c>
    </row>
    <row r="11" spans="1:34" s="93" customFormat="1">
      <c r="A11" s="56">
        <v>1</v>
      </c>
      <c r="B11" s="58" t="s">
        <v>29</v>
      </c>
      <c r="C11" s="59" t="s">
        <v>30</v>
      </c>
      <c r="D11" s="60" t="s">
        <v>13</v>
      </c>
      <c r="E11" s="131">
        <v>7</v>
      </c>
      <c r="F11" s="132">
        <v>6</v>
      </c>
      <c r="G11" s="132">
        <f>E11*0.4+0.6*F11</f>
        <v>6.4</v>
      </c>
      <c r="H11" s="133">
        <v>10</v>
      </c>
      <c r="I11" s="134">
        <v>7.5</v>
      </c>
      <c r="J11" s="132">
        <f>H11*0.4+0.6*I11</f>
        <v>8.5</v>
      </c>
      <c r="K11" s="134">
        <v>9</v>
      </c>
      <c r="L11" s="132">
        <v>9</v>
      </c>
      <c r="M11" s="132">
        <f>K11*0.4+0.6*L11</f>
        <v>9</v>
      </c>
      <c r="N11" s="133">
        <v>7</v>
      </c>
      <c r="O11" s="132">
        <v>8</v>
      </c>
      <c r="P11" s="132">
        <f>N11*0.4+0.6*O11</f>
        <v>7.6</v>
      </c>
      <c r="Q11" s="134">
        <v>8.5</v>
      </c>
      <c r="R11" s="133">
        <v>7</v>
      </c>
      <c r="S11" s="132">
        <f>Q11*0.4+0.6*R11</f>
        <v>7.6000000000000005</v>
      </c>
      <c r="T11" s="134">
        <v>9</v>
      </c>
      <c r="U11" s="133">
        <v>8</v>
      </c>
      <c r="V11" s="132">
        <f>T11*0.4+0.6*U11</f>
        <v>8.4</v>
      </c>
      <c r="W11" s="134">
        <v>8</v>
      </c>
      <c r="X11" s="133">
        <v>8</v>
      </c>
      <c r="Y11" s="132">
        <f>W11*0.4+0.6*X11</f>
        <v>8</v>
      </c>
      <c r="Z11" s="134">
        <v>7.3</v>
      </c>
      <c r="AA11" s="133">
        <v>7</v>
      </c>
      <c r="AB11" s="132">
        <f>Z11*0.4+0.6*AA11</f>
        <v>7.12</v>
      </c>
      <c r="AC11" s="134">
        <v>8</v>
      </c>
      <c r="AD11" s="133">
        <v>6.5</v>
      </c>
      <c r="AE11" s="132">
        <f>AC11*0.4+0.6*AD11</f>
        <v>7.1</v>
      </c>
      <c r="AF11" s="134">
        <v>8</v>
      </c>
      <c r="AG11" s="133">
        <v>7</v>
      </c>
      <c r="AH11" s="135">
        <f>AF11*0.4+0.6*AG11</f>
        <v>7.4</v>
      </c>
    </row>
    <row r="12" spans="1:34" s="93" customFormat="1">
      <c r="A12" s="57">
        <v>2</v>
      </c>
      <c r="B12" s="58" t="s">
        <v>31</v>
      </c>
      <c r="C12" s="59" t="s">
        <v>32</v>
      </c>
      <c r="D12" s="60" t="s">
        <v>33</v>
      </c>
      <c r="E12" s="136">
        <v>6</v>
      </c>
      <c r="F12" s="137">
        <v>6</v>
      </c>
      <c r="G12" s="137">
        <f t="shared" ref="G12:G31" si="0">E12*0.4+0.6*F12</f>
        <v>6</v>
      </c>
      <c r="H12" s="138">
        <v>5.5</v>
      </c>
      <c r="I12" s="139">
        <v>7.5</v>
      </c>
      <c r="J12" s="137">
        <f t="shared" ref="J12:J31" si="1">H12*0.4+0.6*I12</f>
        <v>6.7</v>
      </c>
      <c r="K12" s="139">
        <v>5</v>
      </c>
      <c r="L12" s="137">
        <v>9</v>
      </c>
      <c r="M12" s="137">
        <f t="shared" ref="M12:M31" si="2">K12*0.4+0.6*L12</f>
        <v>7.3999999999999995</v>
      </c>
      <c r="N12" s="138">
        <v>4</v>
      </c>
      <c r="O12" s="137">
        <v>9</v>
      </c>
      <c r="P12" s="137">
        <f t="shared" ref="P12:P31" si="3">N12*0.4+0.6*O12</f>
        <v>7</v>
      </c>
      <c r="Q12" s="139">
        <v>6.3</v>
      </c>
      <c r="R12" s="138">
        <v>7</v>
      </c>
      <c r="S12" s="137">
        <f t="shared" ref="S12:S31" si="4">Q12*0.4+0.6*R12</f>
        <v>6.7200000000000006</v>
      </c>
      <c r="T12" s="139">
        <v>9</v>
      </c>
      <c r="U12" s="138">
        <v>8</v>
      </c>
      <c r="V12" s="137">
        <f t="shared" ref="V12:V31" si="5">T12*0.4+0.6*U12</f>
        <v>8.4</v>
      </c>
      <c r="W12" s="139">
        <v>8</v>
      </c>
      <c r="X12" s="138">
        <v>8</v>
      </c>
      <c r="Y12" s="137">
        <f t="shared" ref="Y12:Y31" si="6">W12*0.4+0.6*X12</f>
        <v>8</v>
      </c>
      <c r="Z12" s="139">
        <v>7.3</v>
      </c>
      <c r="AA12" s="138">
        <v>7</v>
      </c>
      <c r="AB12" s="137">
        <f t="shared" ref="AB12:AB31" si="7">Z12*0.4+0.6*AA12</f>
        <v>7.12</v>
      </c>
      <c r="AC12" s="139">
        <v>8</v>
      </c>
      <c r="AD12" s="138">
        <v>6.5</v>
      </c>
      <c r="AE12" s="137">
        <f t="shared" ref="AE12:AE31" si="8">AC12*0.4+0.6*AD12</f>
        <v>7.1</v>
      </c>
      <c r="AF12" s="139">
        <v>0</v>
      </c>
      <c r="AG12" s="138">
        <v>8</v>
      </c>
      <c r="AH12" s="140">
        <f t="shared" ref="AH12:AH31" si="9">AF12*0.4+0.6*AG12</f>
        <v>4.8</v>
      </c>
    </row>
    <row r="13" spans="1:34" s="93" customFormat="1">
      <c r="A13" s="57">
        <v>3</v>
      </c>
      <c r="B13" s="58" t="s">
        <v>34</v>
      </c>
      <c r="C13" s="59" t="s">
        <v>35</v>
      </c>
      <c r="D13" s="60" t="s">
        <v>36</v>
      </c>
      <c r="E13" s="136">
        <v>8</v>
      </c>
      <c r="F13" s="137">
        <v>9</v>
      </c>
      <c r="G13" s="137">
        <f t="shared" si="0"/>
        <v>8.6</v>
      </c>
      <c r="H13" s="138">
        <v>8</v>
      </c>
      <c r="I13" s="139">
        <v>8</v>
      </c>
      <c r="J13" s="137">
        <f t="shared" si="1"/>
        <v>8</v>
      </c>
      <c r="K13" s="139">
        <v>8</v>
      </c>
      <c r="L13" s="137">
        <v>8</v>
      </c>
      <c r="M13" s="137">
        <f t="shared" si="2"/>
        <v>8</v>
      </c>
      <c r="N13" s="138">
        <v>8</v>
      </c>
      <c r="O13" s="137">
        <v>8</v>
      </c>
      <c r="P13" s="137">
        <f t="shared" si="3"/>
        <v>8</v>
      </c>
      <c r="Q13" s="139">
        <v>7.3</v>
      </c>
      <c r="R13" s="138">
        <v>7</v>
      </c>
      <c r="S13" s="137">
        <f t="shared" si="4"/>
        <v>7.12</v>
      </c>
      <c r="T13" s="139">
        <v>9</v>
      </c>
      <c r="U13" s="138">
        <v>7</v>
      </c>
      <c r="V13" s="137">
        <f t="shared" si="5"/>
        <v>7.8000000000000007</v>
      </c>
      <c r="W13" s="139">
        <v>8</v>
      </c>
      <c r="X13" s="138">
        <v>8</v>
      </c>
      <c r="Y13" s="137">
        <f t="shared" si="6"/>
        <v>8</v>
      </c>
      <c r="Z13" s="139">
        <v>7.3</v>
      </c>
      <c r="AA13" s="138">
        <v>7</v>
      </c>
      <c r="AB13" s="137">
        <f t="shared" si="7"/>
        <v>7.12</v>
      </c>
      <c r="AC13" s="139">
        <v>8</v>
      </c>
      <c r="AD13" s="138">
        <v>7</v>
      </c>
      <c r="AE13" s="137">
        <f t="shared" si="8"/>
        <v>7.4</v>
      </c>
      <c r="AF13" s="139">
        <v>7</v>
      </c>
      <c r="AG13" s="138">
        <v>7</v>
      </c>
      <c r="AH13" s="140">
        <f t="shared" si="9"/>
        <v>7</v>
      </c>
    </row>
    <row r="14" spans="1:34" s="93" customFormat="1">
      <c r="A14" s="57">
        <v>4</v>
      </c>
      <c r="B14" s="58" t="s">
        <v>37</v>
      </c>
      <c r="C14" s="59" t="s">
        <v>38</v>
      </c>
      <c r="D14" s="60" t="s">
        <v>39</v>
      </c>
      <c r="E14" s="136">
        <v>7</v>
      </c>
      <c r="F14" s="137">
        <v>7</v>
      </c>
      <c r="G14" s="137">
        <f t="shared" si="0"/>
        <v>7</v>
      </c>
      <c r="H14" s="138">
        <v>9</v>
      </c>
      <c r="I14" s="139">
        <v>7</v>
      </c>
      <c r="J14" s="137">
        <f t="shared" si="1"/>
        <v>7.8000000000000007</v>
      </c>
      <c r="K14" s="139">
        <v>7</v>
      </c>
      <c r="L14" s="137">
        <v>8</v>
      </c>
      <c r="M14" s="137">
        <f t="shared" si="2"/>
        <v>7.6</v>
      </c>
      <c r="N14" s="138">
        <v>8</v>
      </c>
      <c r="O14" s="137">
        <v>8</v>
      </c>
      <c r="P14" s="137">
        <f t="shared" si="3"/>
        <v>8</v>
      </c>
      <c r="Q14" s="139">
        <v>7.3</v>
      </c>
      <c r="R14" s="138">
        <v>7</v>
      </c>
      <c r="S14" s="137">
        <f t="shared" si="4"/>
        <v>7.12</v>
      </c>
      <c r="T14" s="139">
        <v>9</v>
      </c>
      <c r="U14" s="138">
        <v>7</v>
      </c>
      <c r="V14" s="137">
        <f t="shared" si="5"/>
        <v>7.8000000000000007</v>
      </c>
      <c r="W14" s="139">
        <v>8</v>
      </c>
      <c r="X14" s="138">
        <v>7</v>
      </c>
      <c r="Y14" s="137">
        <f t="shared" si="6"/>
        <v>7.4</v>
      </c>
      <c r="Z14" s="139">
        <v>7.3</v>
      </c>
      <c r="AA14" s="138">
        <v>6</v>
      </c>
      <c r="AB14" s="137">
        <f t="shared" si="7"/>
        <v>6.52</v>
      </c>
      <c r="AC14" s="139">
        <v>8</v>
      </c>
      <c r="AD14" s="138">
        <v>6</v>
      </c>
      <c r="AE14" s="137">
        <f t="shared" si="8"/>
        <v>6.8</v>
      </c>
      <c r="AF14" s="139">
        <v>8</v>
      </c>
      <c r="AG14" s="138">
        <v>6</v>
      </c>
      <c r="AH14" s="140">
        <f t="shared" si="9"/>
        <v>6.8</v>
      </c>
    </row>
    <row r="15" spans="1:34" s="93" customFormat="1">
      <c r="A15" s="57">
        <v>5</v>
      </c>
      <c r="B15" s="58" t="s">
        <v>40</v>
      </c>
      <c r="C15" s="59" t="s">
        <v>41</v>
      </c>
      <c r="D15" s="60" t="s">
        <v>42</v>
      </c>
      <c r="E15" s="136">
        <v>7</v>
      </c>
      <c r="F15" s="137">
        <v>7</v>
      </c>
      <c r="G15" s="137">
        <f t="shared" si="0"/>
        <v>7</v>
      </c>
      <c r="H15" s="139">
        <v>9.5</v>
      </c>
      <c r="I15" s="139">
        <v>7</v>
      </c>
      <c r="J15" s="137">
        <f t="shared" si="1"/>
        <v>8</v>
      </c>
      <c r="K15" s="139">
        <v>9</v>
      </c>
      <c r="L15" s="137">
        <v>7</v>
      </c>
      <c r="M15" s="137">
        <f t="shared" si="2"/>
        <v>7.8000000000000007</v>
      </c>
      <c r="N15" s="138">
        <v>8</v>
      </c>
      <c r="O15" s="137">
        <v>8</v>
      </c>
      <c r="P15" s="137">
        <f t="shared" si="3"/>
        <v>8</v>
      </c>
      <c r="Q15" s="139">
        <v>8</v>
      </c>
      <c r="R15" s="138">
        <v>7</v>
      </c>
      <c r="S15" s="137">
        <f t="shared" si="4"/>
        <v>7.4</v>
      </c>
      <c r="T15" s="139">
        <v>9</v>
      </c>
      <c r="U15" s="138">
        <v>7</v>
      </c>
      <c r="V15" s="137">
        <f t="shared" si="5"/>
        <v>7.8000000000000007</v>
      </c>
      <c r="W15" s="139">
        <v>8</v>
      </c>
      <c r="X15" s="138">
        <v>7</v>
      </c>
      <c r="Y15" s="137">
        <f t="shared" si="6"/>
        <v>7.4</v>
      </c>
      <c r="Z15" s="139">
        <v>7.3</v>
      </c>
      <c r="AA15" s="138">
        <v>6</v>
      </c>
      <c r="AB15" s="137">
        <f t="shared" si="7"/>
        <v>6.52</v>
      </c>
      <c r="AC15" s="139">
        <v>8</v>
      </c>
      <c r="AD15" s="138">
        <v>6</v>
      </c>
      <c r="AE15" s="137">
        <f t="shared" si="8"/>
        <v>6.8</v>
      </c>
      <c r="AF15" s="139">
        <v>7.5</v>
      </c>
      <c r="AG15" s="138">
        <v>6</v>
      </c>
      <c r="AH15" s="140">
        <f t="shared" si="9"/>
        <v>6.6</v>
      </c>
    </row>
    <row r="16" spans="1:34" s="93" customFormat="1" ht="15.75" customHeight="1">
      <c r="A16" s="57">
        <v>6</v>
      </c>
      <c r="B16" s="58" t="s">
        <v>43</v>
      </c>
      <c r="C16" s="59" t="s">
        <v>44</v>
      </c>
      <c r="D16" s="60" t="s">
        <v>14</v>
      </c>
      <c r="E16" s="136">
        <v>8</v>
      </c>
      <c r="F16" s="137">
        <v>7</v>
      </c>
      <c r="G16" s="137">
        <f t="shared" si="0"/>
        <v>7.4</v>
      </c>
      <c r="H16" s="139">
        <v>10</v>
      </c>
      <c r="I16" s="139">
        <v>6.5</v>
      </c>
      <c r="J16" s="137">
        <f t="shared" si="1"/>
        <v>7.9</v>
      </c>
      <c r="K16" s="139">
        <v>9</v>
      </c>
      <c r="L16" s="137">
        <v>7</v>
      </c>
      <c r="M16" s="137">
        <f t="shared" si="2"/>
        <v>7.8000000000000007</v>
      </c>
      <c r="N16" s="138">
        <v>8.5</v>
      </c>
      <c r="O16" s="137">
        <v>8</v>
      </c>
      <c r="P16" s="137">
        <f t="shared" si="3"/>
        <v>8.1999999999999993</v>
      </c>
      <c r="Q16" s="139">
        <v>7.3</v>
      </c>
      <c r="R16" s="138">
        <v>7</v>
      </c>
      <c r="S16" s="137">
        <f t="shared" si="4"/>
        <v>7.12</v>
      </c>
      <c r="T16" s="139">
        <v>9</v>
      </c>
      <c r="U16" s="138">
        <v>7</v>
      </c>
      <c r="V16" s="137">
        <f t="shared" si="5"/>
        <v>7.8000000000000007</v>
      </c>
      <c r="W16" s="139">
        <v>8</v>
      </c>
      <c r="X16" s="138">
        <v>7</v>
      </c>
      <c r="Y16" s="137">
        <f t="shared" si="6"/>
        <v>7.4</v>
      </c>
      <c r="Z16" s="139">
        <v>7.3</v>
      </c>
      <c r="AA16" s="138">
        <v>7</v>
      </c>
      <c r="AB16" s="137">
        <f t="shared" si="7"/>
        <v>7.12</v>
      </c>
      <c r="AC16" s="139">
        <v>8</v>
      </c>
      <c r="AD16" s="138">
        <v>6</v>
      </c>
      <c r="AE16" s="137">
        <f t="shared" si="8"/>
        <v>6.8</v>
      </c>
      <c r="AF16" s="139">
        <v>8</v>
      </c>
      <c r="AG16" s="138">
        <v>7</v>
      </c>
      <c r="AH16" s="140">
        <f t="shared" si="9"/>
        <v>7.4</v>
      </c>
    </row>
    <row r="17" spans="1:34" s="93" customFormat="1">
      <c r="A17" s="57">
        <v>7</v>
      </c>
      <c r="B17" s="58" t="s">
        <v>45</v>
      </c>
      <c r="C17" s="59" t="s">
        <v>46</v>
      </c>
      <c r="D17" s="60" t="s">
        <v>47</v>
      </c>
      <c r="E17" s="136">
        <v>8</v>
      </c>
      <c r="F17" s="137">
        <v>7</v>
      </c>
      <c r="G17" s="137">
        <f t="shared" si="0"/>
        <v>7.4</v>
      </c>
      <c r="H17" s="139">
        <v>9.5</v>
      </c>
      <c r="I17" s="139">
        <v>7.5</v>
      </c>
      <c r="J17" s="137">
        <f t="shared" si="1"/>
        <v>8.3000000000000007</v>
      </c>
      <c r="K17" s="139">
        <v>9</v>
      </c>
      <c r="L17" s="137">
        <v>9</v>
      </c>
      <c r="M17" s="137">
        <f t="shared" si="2"/>
        <v>9</v>
      </c>
      <c r="N17" s="138">
        <v>8.5</v>
      </c>
      <c r="O17" s="137">
        <v>8</v>
      </c>
      <c r="P17" s="137">
        <f t="shared" si="3"/>
        <v>8.1999999999999993</v>
      </c>
      <c r="Q17" s="139">
        <v>8</v>
      </c>
      <c r="R17" s="138">
        <v>7</v>
      </c>
      <c r="S17" s="137">
        <f t="shared" si="4"/>
        <v>7.4</v>
      </c>
      <c r="T17" s="139">
        <v>9</v>
      </c>
      <c r="U17" s="138">
        <v>8</v>
      </c>
      <c r="V17" s="137">
        <f t="shared" si="5"/>
        <v>8.4</v>
      </c>
      <c r="W17" s="139">
        <v>8</v>
      </c>
      <c r="X17" s="138">
        <v>8</v>
      </c>
      <c r="Y17" s="137">
        <f t="shared" si="6"/>
        <v>8</v>
      </c>
      <c r="Z17" s="139">
        <v>7.3</v>
      </c>
      <c r="AA17" s="138">
        <v>8</v>
      </c>
      <c r="AB17" s="137">
        <f t="shared" si="7"/>
        <v>7.72</v>
      </c>
      <c r="AC17" s="139">
        <v>8</v>
      </c>
      <c r="AD17" s="138">
        <v>6.5</v>
      </c>
      <c r="AE17" s="137">
        <f t="shared" si="8"/>
        <v>7.1</v>
      </c>
      <c r="AF17" s="139">
        <v>7</v>
      </c>
      <c r="AG17" s="138">
        <v>7</v>
      </c>
      <c r="AH17" s="140">
        <f t="shared" si="9"/>
        <v>7</v>
      </c>
    </row>
    <row r="18" spans="1:34" s="93" customFormat="1">
      <c r="A18" s="57">
        <v>8</v>
      </c>
      <c r="B18" s="58" t="s">
        <v>48</v>
      </c>
      <c r="C18" s="59" t="s">
        <v>49</v>
      </c>
      <c r="D18" s="60" t="s">
        <v>8</v>
      </c>
      <c r="E18" s="136">
        <v>8</v>
      </c>
      <c r="F18" s="137">
        <v>6</v>
      </c>
      <c r="G18" s="137">
        <f t="shared" si="0"/>
        <v>6.8</v>
      </c>
      <c r="H18" s="139">
        <v>9.5</v>
      </c>
      <c r="I18" s="139">
        <v>7.5</v>
      </c>
      <c r="J18" s="137">
        <f t="shared" si="1"/>
        <v>8.3000000000000007</v>
      </c>
      <c r="K18" s="139">
        <v>8</v>
      </c>
      <c r="L18" s="137">
        <v>9</v>
      </c>
      <c r="M18" s="137">
        <f t="shared" si="2"/>
        <v>8.6</v>
      </c>
      <c r="N18" s="138">
        <v>8.5</v>
      </c>
      <c r="O18" s="137">
        <v>8</v>
      </c>
      <c r="P18" s="137">
        <f t="shared" si="3"/>
        <v>8.1999999999999993</v>
      </c>
      <c r="Q18" s="139">
        <v>8</v>
      </c>
      <c r="R18" s="138">
        <v>7</v>
      </c>
      <c r="S18" s="137">
        <f t="shared" si="4"/>
        <v>7.4</v>
      </c>
      <c r="T18" s="139">
        <v>9</v>
      </c>
      <c r="U18" s="138">
        <v>7</v>
      </c>
      <c r="V18" s="137">
        <f t="shared" si="5"/>
        <v>7.8000000000000007</v>
      </c>
      <c r="W18" s="139">
        <v>8</v>
      </c>
      <c r="X18" s="138">
        <v>8</v>
      </c>
      <c r="Y18" s="137">
        <f t="shared" si="6"/>
        <v>8</v>
      </c>
      <c r="Z18" s="139">
        <v>7.3</v>
      </c>
      <c r="AA18" s="138">
        <v>8</v>
      </c>
      <c r="AB18" s="137">
        <f t="shared" si="7"/>
        <v>7.72</v>
      </c>
      <c r="AC18" s="139">
        <v>8</v>
      </c>
      <c r="AD18" s="138">
        <v>6.5</v>
      </c>
      <c r="AE18" s="137">
        <f t="shared" si="8"/>
        <v>7.1</v>
      </c>
      <c r="AF18" s="139">
        <v>7.5</v>
      </c>
      <c r="AG18" s="138">
        <v>8</v>
      </c>
      <c r="AH18" s="140">
        <f t="shared" si="9"/>
        <v>7.8</v>
      </c>
    </row>
    <row r="19" spans="1:34" s="93" customFormat="1">
      <c r="A19" s="57">
        <v>9</v>
      </c>
      <c r="B19" s="58" t="s">
        <v>50</v>
      </c>
      <c r="C19" s="59" t="s">
        <v>46</v>
      </c>
      <c r="D19" s="60" t="s">
        <v>51</v>
      </c>
      <c r="E19" s="136">
        <v>7</v>
      </c>
      <c r="F19" s="137">
        <v>5</v>
      </c>
      <c r="G19" s="137">
        <f t="shared" si="0"/>
        <v>5.8000000000000007</v>
      </c>
      <c r="H19" s="139">
        <v>9</v>
      </c>
      <c r="I19" s="139">
        <v>8</v>
      </c>
      <c r="J19" s="137">
        <f t="shared" si="1"/>
        <v>8.4</v>
      </c>
      <c r="K19" s="139">
        <v>8</v>
      </c>
      <c r="L19" s="137">
        <v>6</v>
      </c>
      <c r="M19" s="137">
        <f t="shared" si="2"/>
        <v>6.8</v>
      </c>
      <c r="N19" s="138">
        <v>7.5</v>
      </c>
      <c r="O19" s="137">
        <v>8</v>
      </c>
      <c r="P19" s="137">
        <f t="shared" si="3"/>
        <v>7.8</v>
      </c>
      <c r="Q19" s="139">
        <v>8</v>
      </c>
      <c r="R19" s="138">
        <v>6.5</v>
      </c>
      <c r="S19" s="137">
        <f t="shared" si="4"/>
        <v>7.1</v>
      </c>
      <c r="T19" s="139">
        <v>9</v>
      </c>
      <c r="U19" s="138">
        <v>7</v>
      </c>
      <c r="V19" s="137">
        <f t="shared" si="5"/>
        <v>7.8000000000000007</v>
      </c>
      <c r="W19" s="139">
        <v>8</v>
      </c>
      <c r="X19" s="138">
        <v>7</v>
      </c>
      <c r="Y19" s="137">
        <f t="shared" si="6"/>
        <v>7.4</v>
      </c>
      <c r="Z19" s="139">
        <v>7.3</v>
      </c>
      <c r="AA19" s="138">
        <v>7</v>
      </c>
      <c r="AB19" s="137">
        <f t="shared" si="7"/>
        <v>7.12</v>
      </c>
      <c r="AC19" s="139">
        <v>8</v>
      </c>
      <c r="AD19" s="138">
        <v>6</v>
      </c>
      <c r="AE19" s="137">
        <f t="shared" si="8"/>
        <v>6.8</v>
      </c>
      <c r="AF19" s="139">
        <v>7.5</v>
      </c>
      <c r="AG19" s="138">
        <v>8</v>
      </c>
      <c r="AH19" s="140">
        <f t="shared" si="9"/>
        <v>7.8</v>
      </c>
    </row>
    <row r="20" spans="1:34" s="93" customFormat="1">
      <c r="A20" s="57">
        <v>10</v>
      </c>
      <c r="B20" s="58" t="s">
        <v>52</v>
      </c>
      <c r="C20" s="59" t="s">
        <v>53</v>
      </c>
      <c r="D20" s="60" t="s">
        <v>9</v>
      </c>
      <c r="E20" s="136">
        <v>8</v>
      </c>
      <c r="F20" s="137">
        <v>3</v>
      </c>
      <c r="G20" s="137">
        <f t="shared" si="0"/>
        <v>5</v>
      </c>
      <c r="H20" s="139">
        <v>9</v>
      </c>
      <c r="I20" s="139">
        <v>8</v>
      </c>
      <c r="J20" s="137">
        <f t="shared" si="1"/>
        <v>8.4</v>
      </c>
      <c r="K20" s="139">
        <v>0</v>
      </c>
      <c r="L20" s="137">
        <v>7</v>
      </c>
      <c r="M20" s="137">
        <f t="shared" si="2"/>
        <v>4.2</v>
      </c>
      <c r="N20" s="138">
        <v>7.9</v>
      </c>
      <c r="O20" s="137">
        <v>8</v>
      </c>
      <c r="P20" s="137">
        <f t="shared" si="3"/>
        <v>7.96</v>
      </c>
      <c r="Q20" s="139">
        <v>7.3</v>
      </c>
      <c r="R20" s="138">
        <v>6.5</v>
      </c>
      <c r="S20" s="137">
        <f t="shared" si="4"/>
        <v>6.82</v>
      </c>
      <c r="T20" s="139">
        <v>9</v>
      </c>
      <c r="U20" s="138">
        <v>8</v>
      </c>
      <c r="V20" s="137">
        <f t="shared" si="5"/>
        <v>8.4</v>
      </c>
      <c r="W20" s="139">
        <v>8</v>
      </c>
      <c r="X20" s="138">
        <v>7</v>
      </c>
      <c r="Y20" s="137">
        <f t="shared" si="6"/>
        <v>7.4</v>
      </c>
      <c r="Z20" s="139">
        <v>7.3</v>
      </c>
      <c r="AA20" s="138">
        <v>6</v>
      </c>
      <c r="AB20" s="137">
        <f t="shared" si="7"/>
        <v>6.52</v>
      </c>
      <c r="AC20" s="139">
        <v>8</v>
      </c>
      <c r="AD20" s="138">
        <v>8.5</v>
      </c>
      <c r="AE20" s="137">
        <f t="shared" si="8"/>
        <v>8.3000000000000007</v>
      </c>
      <c r="AF20" s="139">
        <v>0</v>
      </c>
      <c r="AG20" s="138">
        <v>7</v>
      </c>
      <c r="AH20" s="140">
        <f t="shared" si="9"/>
        <v>4.2</v>
      </c>
    </row>
    <row r="21" spans="1:34" s="93" customFormat="1">
      <c r="A21" s="57">
        <v>11</v>
      </c>
      <c r="B21" s="58" t="s">
        <v>54</v>
      </c>
      <c r="C21" s="59" t="s">
        <v>55</v>
      </c>
      <c r="D21" s="60" t="s">
        <v>10</v>
      </c>
      <c r="E21" s="136">
        <v>8</v>
      </c>
      <c r="F21" s="137">
        <v>8</v>
      </c>
      <c r="G21" s="137">
        <f t="shared" si="0"/>
        <v>8</v>
      </c>
      <c r="H21" s="139">
        <v>9</v>
      </c>
      <c r="I21" s="139">
        <v>6</v>
      </c>
      <c r="J21" s="137">
        <f t="shared" si="1"/>
        <v>7.1999999999999993</v>
      </c>
      <c r="K21" s="139">
        <v>6</v>
      </c>
      <c r="L21" s="137">
        <v>8</v>
      </c>
      <c r="M21" s="137">
        <f t="shared" si="2"/>
        <v>7.2</v>
      </c>
      <c r="N21" s="138">
        <v>7.5</v>
      </c>
      <c r="O21" s="137">
        <v>8</v>
      </c>
      <c r="P21" s="137">
        <f t="shared" si="3"/>
        <v>7.8</v>
      </c>
      <c r="Q21" s="139">
        <v>6.5</v>
      </c>
      <c r="R21" s="138">
        <v>6.5</v>
      </c>
      <c r="S21" s="137">
        <f t="shared" si="4"/>
        <v>6.5</v>
      </c>
      <c r="T21" s="139">
        <v>9</v>
      </c>
      <c r="U21" s="138">
        <v>7</v>
      </c>
      <c r="V21" s="137">
        <f t="shared" si="5"/>
        <v>7.8000000000000007</v>
      </c>
      <c r="W21" s="139">
        <v>8</v>
      </c>
      <c r="X21" s="138">
        <v>7</v>
      </c>
      <c r="Y21" s="137">
        <f t="shared" si="6"/>
        <v>7.4</v>
      </c>
      <c r="Z21" s="139">
        <v>7.3</v>
      </c>
      <c r="AA21" s="138">
        <v>6</v>
      </c>
      <c r="AB21" s="137">
        <f t="shared" si="7"/>
        <v>6.52</v>
      </c>
      <c r="AC21" s="139">
        <v>8</v>
      </c>
      <c r="AD21" s="138">
        <v>6.5</v>
      </c>
      <c r="AE21" s="137">
        <f t="shared" si="8"/>
        <v>7.1</v>
      </c>
      <c r="AF21" s="139">
        <v>8</v>
      </c>
      <c r="AG21" s="138">
        <v>7</v>
      </c>
      <c r="AH21" s="140">
        <f t="shared" si="9"/>
        <v>7.4</v>
      </c>
    </row>
    <row r="22" spans="1:34" s="93" customFormat="1">
      <c r="A22" s="57">
        <v>12</v>
      </c>
      <c r="B22" s="58" t="s">
        <v>56</v>
      </c>
      <c r="C22" s="59" t="s">
        <v>57</v>
      </c>
      <c r="D22" s="60" t="s">
        <v>58</v>
      </c>
      <c r="E22" s="136">
        <v>8</v>
      </c>
      <c r="F22" s="137">
        <v>8</v>
      </c>
      <c r="G22" s="137">
        <f t="shared" si="0"/>
        <v>8</v>
      </c>
      <c r="H22" s="139">
        <v>5.5</v>
      </c>
      <c r="I22" s="139">
        <v>6.5</v>
      </c>
      <c r="J22" s="137">
        <f t="shared" si="1"/>
        <v>6.1</v>
      </c>
      <c r="K22" s="139">
        <v>5</v>
      </c>
      <c r="L22" s="137">
        <v>8</v>
      </c>
      <c r="M22" s="137">
        <f t="shared" si="2"/>
        <v>6.8</v>
      </c>
      <c r="N22" s="138">
        <v>7.5</v>
      </c>
      <c r="O22" s="137">
        <v>8</v>
      </c>
      <c r="P22" s="137">
        <f t="shared" si="3"/>
        <v>7.8</v>
      </c>
      <c r="Q22" s="139">
        <v>6.8</v>
      </c>
      <c r="R22" s="138">
        <v>7</v>
      </c>
      <c r="S22" s="137">
        <f t="shared" si="4"/>
        <v>6.92</v>
      </c>
      <c r="T22" s="139">
        <v>9</v>
      </c>
      <c r="U22" s="138">
        <v>7</v>
      </c>
      <c r="V22" s="137">
        <f t="shared" si="5"/>
        <v>7.8000000000000007</v>
      </c>
      <c r="W22" s="139">
        <v>8</v>
      </c>
      <c r="X22" s="138">
        <v>7</v>
      </c>
      <c r="Y22" s="137">
        <f t="shared" si="6"/>
        <v>7.4</v>
      </c>
      <c r="Z22" s="139">
        <v>7.3</v>
      </c>
      <c r="AA22" s="138">
        <v>6</v>
      </c>
      <c r="AB22" s="137">
        <f t="shared" si="7"/>
        <v>6.52</v>
      </c>
      <c r="AC22" s="139">
        <v>8</v>
      </c>
      <c r="AD22" s="138">
        <v>6.5</v>
      </c>
      <c r="AE22" s="137">
        <f t="shared" si="8"/>
        <v>7.1</v>
      </c>
      <c r="AF22" s="139">
        <v>7.5</v>
      </c>
      <c r="AG22" s="138">
        <v>7</v>
      </c>
      <c r="AH22" s="140">
        <f t="shared" si="9"/>
        <v>7.2</v>
      </c>
    </row>
    <row r="23" spans="1:34" s="93" customFormat="1" ht="16.5" customHeight="1">
      <c r="A23" s="57">
        <v>13</v>
      </c>
      <c r="B23" s="58" t="s">
        <v>59</v>
      </c>
      <c r="C23" s="59" t="s">
        <v>60</v>
      </c>
      <c r="D23" s="60" t="s">
        <v>61</v>
      </c>
      <c r="E23" s="136">
        <v>8</v>
      </c>
      <c r="F23" s="137">
        <v>7</v>
      </c>
      <c r="G23" s="137">
        <f t="shared" si="0"/>
        <v>7.4</v>
      </c>
      <c r="H23" s="139">
        <v>9</v>
      </c>
      <c r="I23" s="139">
        <v>7</v>
      </c>
      <c r="J23" s="137">
        <f t="shared" si="1"/>
        <v>7.8000000000000007</v>
      </c>
      <c r="K23" s="139">
        <v>7</v>
      </c>
      <c r="L23" s="137">
        <v>8</v>
      </c>
      <c r="M23" s="137">
        <f t="shared" si="2"/>
        <v>7.6</v>
      </c>
      <c r="N23" s="138">
        <v>9</v>
      </c>
      <c r="O23" s="137">
        <v>8</v>
      </c>
      <c r="P23" s="137">
        <f t="shared" si="3"/>
        <v>8.4</v>
      </c>
      <c r="Q23" s="139">
        <v>7.3</v>
      </c>
      <c r="R23" s="138">
        <v>6.5</v>
      </c>
      <c r="S23" s="137">
        <f t="shared" si="4"/>
        <v>6.82</v>
      </c>
      <c r="T23" s="139">
        <v>9</v>
      </c>
      <c r="U23" s="138">
        <v>8</v>
      </c>
      <c r="V23" s="137">
        <f t="shared" si="5"/>
        <v>8.4</v>
      </c>
      <c r="W23" s="139">
        <v>8</v>
      </c>
      <c r="X23" s="138">
        <v>7</v>
      </c>
      <c r="Y23" s="137">
        <f t="shared" si="6"/>
        <v>7.4</v>
      </c>
      <c r="Z23" s="139">
        <v>7.3</v>
      </c>
      <c r="AA23" s="138">
        <v>8</v>
      </c>
      <c r="AB23" s="137">
        <f t="shared" si="7"/>
        <v>7.72</v>
      </c>
      <c r="AC23" s="139">
        <v>8</v>
      </c>
      <c r="AD23" s="138">
        <v>7</v>
      </c>
      <c r="AE23" s="137">
        <f t="shared" si="8"/>
        <v>7.4</v>
      </c>
      <c r="AF23" s="139">
        <v>7.5</v>
      </c>
      <c r="AG23" s="138">
        <v>7</v>
      </c>
      <c r="AH23" s="140">
        <f t="shared" si="9"/>
        <v>7.2</v>
      </c>
    </row>
    <row r="24" spans="1:34" s="93" customFormat="1">
      <c r="A24" s="57">
        <v>14</v>
      </c>
      <c r="B24" s="58" t="s">
        <v>62</v>
      </c>
      <c r="C24" s="59" t="s">
        <v>63</v>
      </c>
      <c r="D24" s="60" t="s">
        <v>64</v>
      </c>
      <c r="E24" s="136">
        <v>8</v>
      </c>
      <c r="F24" s="137">
        <v>4</v>
      </c>
      <c r="G24" s="137">
        <f t="shared" si="0"/>
        <v>5.6</v>
      </c>
      <c r="H24" s="139">
        <v>9</v>
      </c>
      <c r="I24" s="139">
        <v>8</v>
      </c>
      <c r="J24" s="137">
        <f t="shared" si="1"/>
        <v>8.4</v>
      </c>
      <c r="K24" s="139">
        <v>6</v>
      </c>
      <c r="L24" s="137">
        <v>8</v>
      </c>
      <c r="M24" s="137">
        <f t="shared" si="2"/>
        <v>7.2</v>
      </c>
      <c r="N24" s="138">
        <v>8</v>
      </c>
      <c r="O24" s="137">
        <v>8</v>
      </c>
      <c r="P24" s="137">
        <f t="shared" si="3"/>
        <v>8</v>
      </c>
      <c r="Q24" s="139">
        <v>8</v>
      </c>
      <c r="R24" s="138">
        <v>7</v>
      </c>
      <c r="S24" s="137">
        <f t="shared" si="4"/>
        <v>7.4</v>
      </c>
      <c r="T24" s="139">
        <v>9</v>
      </c>
      <c r="U24" s="138">
        <v>8</v>
      </c>
      <c r="V24" s="137">
        <f t="shared" si="5"/>
        <v>8.4</v>
      </c>
      <c r="W24" s="139">
        <v>8</v>
      </c>
      <c r="X24" s="138">
        <v>8</v>
      </c>
      <c r="Y24" s="137">
        <f t="shared" si="6"/>
        <v>8</v>
      </c>
      <c r="Z24" s="139">
        <v>7.3</v>
      </c>
      <c r="AA24" s="138">
        <v>6</v>
      </c>
      <c r="AB24" s="137">
        <f t="shared" si="7"/>
        <v>6.52</v>
      </c>
      <c r="AC24" s="139">
        <v>8</v>
      </c>
      <c r="AD24" s="138">
        <v>7</v>
      </c>
      <c r="AE24" s="137">
        <f t="shared" si="8"/>
        <v>7.4</v>
      </c>
      <c r="AF24" s="139">
        <v>7</v>
      </c>
      <c r="AG24" s="138">
        <v>7</v>
      </c>
      <c r="AH24" s="140">
        <f t="shared" si="9"/>
        <v>7</v>
      </c>
    </row>
    <row r="25" spans="1:34" s="93" customFormat="1">
      <c r="A25" s="57">
        <v>15</v>
      </c>
      <c r="B25" s="58" t="s">
        <v>65</v>
      </c>
      <c r="C25" s="59" t="s">
        <v>66</v>
      </c>
      <c r="D25" s="60" t="s">
        <v>67</v>
      </c>
      <c r="E25" s="136">
        <v>8</v>
      </c>
      <c r="F25" s="137">
        <v>3</v>
      </c>
      <c r="G25" s="137">
        <f t="shared" si="0"/>
        <v>5</v>
      </c>
      <c r="H25" s="139">
        <v>9</v>
      </c>
      <c r="I25" s="139">
        <v>8</v>
      </c>
      <c r="J25" s="137">
        <f t="shared" si="1"/>
        <v>8.4</v>
      </c>
      <c r="K25" s="139">
        <v>9</v>
      </c>
      <c r="L25" s="137">
        <v>7</v>
      </c>
      <c r="M25" s="137">
        <f t="shared" si="2"/>
        <v>7.8000000000000007</v>
      </c>
      <c r="N25" s="138">
        <v>7.5</v>
      </c>
      <c r="O25" s="137">
        <v>8</v>
      </c>
      <c r="P25" s="137">
        <f t="shared" si="3"/>
        <v>7.8</v>
      </c>
      <c r="Q25" s="139">
        <v>7</v>
      </c>
      <c r="R25" s="138">
        <v>6.5</v>
      </c>
      <c r="S25" s="137">
        <f t="shared" si="4"/>
        <v>6.7</v>
      </c>
      <c r="T25" s="139">
        <v>9</v>
      </c>
      <c r="U25" s="138">
        <v>8</v>
      </c>
      <c r="V25" s="137">
        <f t="shared" si="5"/>
        <v>8.4</v>
      </c>
      <c r="W25" s="139">
        <v>9</v>
      </c>
      <c r="X25" s="138">
        <v>7</v>
      </c>
      <c r="Y25" s="137">
        <f t="shared" si="6"/>
        <v>7.8000000000000007</v>
      </c>
      <c r="Z25" s="139">
        <v>7.3</v>
      </c>
      <c r="AA25" s="138">
        <v>7</v>
      </c>
      <c r="AB25" s="137">
        <f t="shared" si="7"/>
        <v>7.12</v>
      </c>
      <c r="AC25" s="139">
        <v>8</v>
      </c>
      <c r="AD25" s="138">
        <v>8.5</v>
      </c>
      <c r="AE25" s="137">
        <f t="shared" si="8"/>
        <v>8.3000000000000007</v>
      </c>
      <c r="AF25" s="139">
        <v>7.5</v>
      </c>
      <c r="AG25" s="138">
        <v>8</v>
      </c>
      <c r="AH25" s="140">
        <f t="shared" si="9"/>
        <v>7.8</v>
      </c>
    </row>
    <row r="26" spans="1:34" s="93" customFormat="1">
      <c r="A26" s="57">
        <v>16</v>
      </c>
      <c r="B26" s="58" t="s">
        <v>68</v>
      </c>
      <c r="C26" s="59" t="s">
        <v>69</v>
      </c>
      <c r="D26" s="60" t="s">
        <v>70</v>
      </c>
      <c r="E26" s="136">
        <v>8</v>
      </c>
      <c r="F26" s="137">
        <v>4</v>
      </c>
      <c r="G26" s="137">
        <f t="shared" si="0"/>
        <v>5.6</v>
      </c>
      <c r="H26" s="139">
        <v>9</v>
      </c>
      <c r="I26" s="139">
        <v>7</v>
      </c>
      <c r="J26" s="137">
        <f t="shared" si="1"/>
        <v>7.8000000000000007</v>
      </c>
      <c r="K26" s="139">
        <v>8</v>
      </c>
      <c r="L26" s="137">
        <v>8</v>
      </c>
      <c r="M26" s="137">
        <f t="shared" si="2"/>
        <v>8</v>
      </c>
      <c r="N26" s="138">
        <v>9</v>
      </c>
      <c r="O26" s="137">
        <v>8</v>
      </c>
      <c r="P26" s="137">
        <f t="shared" si="3"/>
        <v>8.4</v>
      </c>
      <c r="Q26" s="139">
        <v>8</v>
      </c>
      <c r="R26" s="138">
        <v>7</v>
      </c>
      <c r="S26" s="137">
        <f t="shared" si="4"/>
        <v>7.4</v>
      </c>
      <c r="T26" s="139">
        <v>9</v>
      </c>
      <c r="U26" s="138">
        <v>8</v>
      </c>
      <c r="V26" s="137">
        <f t="shared" si="5"/>
        <v>8.4</v>
      </c>
      <c r="W26" s="139">
        <v>8</v>
      </c>
      <c r="X26" s="138">
        <v>7</v>
      </c>
      <c r="Y26" s="137">
        <f t="shared" si="6"/>
        <v>7.4</v>
      </c>
      <c r="Z26" s="139">
        <v>7.3</v>
      </c>
      <c r="AA26" s="138">
        <v>6</v>
      </c>
      <c r="AB26" s="137">
        <f t="shared" si="7"/>
        <v>6.52</v>
      </c>
      <c r="AC26" s="139">
        <v>8</v>
      </c>
      <c r="AD26" s="138">
        <v>6</v>
      </c>
      <c r="AE26" s="137">
        <f t="shared" si="8"/>
        <v>6.8</v>
      </c>
      <c r="AF26" s="139">
        <v>7.5</v>
      </c>
      <c r="AG26" s="138">
        <v>7</v>
      </c>
      <c r="AH26" s="140">
        <f t="shared" si="9"/>
        <v>7.2</v>
      </c>
    </row>
    <row r="27" spans="1:34" s="93" customFormat="1">
      <c r="A27" s="57">
        <v>17</v>
      </c>
      <c r="B27" s="58" t="s">
        <v>71</v>
      </c>
      <c r="C27" s="59" t="s">
        <v>11</v>
      </c>
      <c r="D27" s="60" t="s">
        <v>72</v>
      </c>
      <c r="E27" s="136">
        <v>8</v>
      </c>
      <c r="F27" s="137">
        <v>3</v>
      </c>
      <c r="G27" s="137">
        <f t="shared" si="0"/>
        <v>5</v>
      </c>
      <c r="H27" s="139">
        <v>9</v>
      </c>
      <c r="I27" s="139">
        <v>6.5</v>
      </c>
      <c r="J27" s="137">
        <f t="shared" si="1"/>
        <v>7.5</v>
      </c>
      <c r="K27" s="139">
        <v>9</v>
      </c>
      <c r="L27" s="137">
        <v>7</v>
      </c>
      <c r="M27" s="137">
        <f t="shared" si="2"/>
        <v>7.8000000000000007</v>
      </c>
      <c r="N27" s="138">
        <v>9</v>
      </c>
      <c r="O27" s="137">
        <v>8</v>
      </c>
      <c r="P27" s="137">
        <f t="shared" si="3"/>
        <v>8.4</v>
      </c>
      <c r="Q27" s="139">
        <v>8</v>
      </c>
      <c r="R27" s="138">
        <v>6.5</v>
      </c>
      <c r="S27" s="137">
        <f t="shared" si="4"/>
        <v>7.1</v>
      </c>
      <c r="T27" s="139">
        <v>9</v>
      </c>
      <c r="U27" s="138">
        <v>7</v>
      </c>
      <c r="V27" s="137">
        <f t="shared" si="5"/>
        <v>7.8000000000000007</v>
      </c>
      <c r="W27" s="139">
        <v>8</v>
      </c>
      <c r="X27" s="138">
        <v>7</v>
      </c>
      <c r="Y27" s="137">
        <f t="shared" si="6"/>
        <v>7.4</v>
      </c>
      <c r="Z27" s="139">
        <v>7.3</v>
      </c>
      <c r="AA27" s="138">
        <v>7</v>
      </c>
      <c r="AB27" s="137">
        <f t="shared" si="7"/>
        <v>7.12</v>
      </c>
      <c r="AC27" s="139">
        <v>8</v>
      </c>
      <c r="AD27" s="138">
        <v>6</v>
      </c>
      <c r="AE27" s="137">
        <f t="shared" si="8"/>
        <v>6.8</v>
      </c>
      <c r="AF27" s="139">
        <v>0</v>
      </c>
      <c r="AG27" s="138">
        <v>8</v>
      </c>
      <c r="AH27" s="140">
        <f t="shared" si="9"/>
        <v>4.8</v>
      </c>
    </row>
    <row r="28" spans="1:34" s="93" customFormat="1">
      <c r="A28" s="57">
        <v>18</v>
      </c>
      <c r="B28" s="58" t="s">
        <v>73</v>
      </c>
      <c r="C28" s="59" t="s">
        <v>74</v>
      </c>
      <c r="D28" s="60" t="s">
        <v>15</v>
      </c>
      <c r="E28" s="136">
        <v>7</v>
      </c>
      <c r="F28" s="137">
        <v>2</v>
      </c>
      <c r="G28" s="137">
        <f t="shared" si="0"/>
        <v>4</v>
      </c>
      <c r="H28" s="139">
        <v>9</v>
      </c>
      <c r="I28" s="139">
        <v>5.5</v>
      </c>
      <c r="J28" s="137">
        <f t="shared" si="1"/>
        <v>6.9</v>
      </c>
      <c r="K28" s="139">
        <v>7</v>
      </c>
      <c r="L28" s="137">
        <v>6</v>
      </c>
      <c r="M28" s="137">
        <f t="shared" si="2"/>
        <v>6.4</v>
      </c>
      <c r="N28" s="138">
        <v>9</v>
      </c>
      <c r="O28" s="137">
        <v>8</v>
      </c>
      <c r="P28" s="137">
        <f t="shared" si="3"/>
        <v>8.4</v>
      </c>
      <c r="Q28" s="139">
        <v>7.3</v>
      </c>
      <c r="R28" s="138">
        <v>7</v>
      </c>
      <c r="S28" s="137">
        <f t="shared" si="4"/>
        <v>7.12</v>
      </c>
      <c r="T28" s="139">
        <v>9</v>
      </c>
      <c r="U28" s="138">
        <v>7</v>
      </c>
      <c r="V28" s="137">
        <f t="shared" si="5"/>
        <v>7.8000000000000007</v>
      </c>
      <c r="W28" s="139">
        <v>8</v>
      </c>
      <c r="X28" s="138">
        <v>7</v>
      </c>
      <c r="Y28" s="137">
        <f t="shared" si="6"/>
        <v>7.4</v>
      </c>
      <c r="Z28" s="139">
        <v>7.3</v>
      </c>
      <c r="AA28" s="138">
        <v>6</v>
      </c>
      <c r="AB28" s="137">
        <f t="shared" si="7"/>
        <v>6.52</v>
      </c>
      <c r="AC28" s="139">
        <v>8</v>
      </c>
      <c r="AD28" s="138">
        <v>6</v>
      </c>
      <c r="AE28" s="137">
        <f t="shared" si="8"/>
        <v>6.8</v>
      </c>
      <c r="AF28" s="139">
        <v>7.5</v>
      </c>
      <c r="AG28" s="138">
        <v>7</v>
      </c>
      <c r="AH28" s="140">
        <f t="shared" si="9"/>
        <v>7.2</v>
      </c>
    </row>
    <row r="29" spans="1:34" s="93" customFormat="1" ht="19.5" customHeight="1">
      <c r="A29" s="57">
        <v>19</v>
      </c>
      <c r="B29" s="58" t="s">
        <v>75</v>
      </c>
      <c r="C29" s="59" t="s">
        <v>76</v>
      </c>
      <c r="D29" s="60" t="s">
        <v>77</v>
      </c>
      <c r="E29" s="136">
        <v>7</v>
      </c>
      <c r="F29" s="137">
        <v>3</v>
      </c>
      <c r="G29" s="137">
        <f t="shared" si="0"/>
        <v>4.5999999999999996</v>
      </c>
      <c r="H29" s="139">
        <v>9</v>
      </c>
      <c r="I29" s="139">
        <v>5.5</v>
      </c>
      <c r="J29" s="137">
        <f t="shared" si="1"/>
        <v>6.9</v>
      </c>
      <c r="K29" s="139">
        <v>8</v>
      </c>
      <c r="L29" s="137">
        <v>7</v>
      </c>
      <c r="M29" s="137">
        <f t="shared" si="2"/>
        <v>7.4</v>
      </c>
      <c r="N29" s="138">
        <v>8</v>
      </c>
      <c r="O29" s="137">
        <v>8</v>
      </c>
      <c r="P29" s="137">
        <f t="shared" si="3"/>
        <v>8</v>
      </c>
      <c r="Q29" s="139">
        <v>8</v>
      </c>
      <c r="R29" s="138">
        <v>7</v>
      </c>
      <c r="S29" s="137">
        <f t="shared" si="4"/>
        <v>7.4</v>
      </c>
      <c r="T29" s="139">
        <v>9</v>
      </c>
      <c r="U29" s="138">
        <v>8</v>
      </c>
      <c r="V29" s="137">
        <f t="shared" si="5"/>
        <v>8.4</v>
      </c>
      <c r="W29" s="139">
        <v>8</v>
      </c>
      <c r="X29" s="138">
        <v>7</v>
      </c>
      <c r="Y29" s="137">
        <f t="shared" si="6"/>
        <v>7.4</v>
      </c>
      <c r="Z29" s="139">
        <v>7.3</v>
      </c>
      <c r="AA29" s="138">
        <v>6</v>
      </c>
      <c r="AB29" s="137">
        <f t="shared" si="7"/>
        <v>6.52</v>
      </c>
      <c r="AC29" s="139">
        <v>8</v>
      </c>
      <c r="AD29" s="138">
        <v>6</v>
      </c>
      <c r="AE29" s="137">
        <f t="shared" si="8"/>
        <v>6.8</v>
      </c>
      <c r="AF29" s="139">
        <v>7.5</v>
      </c>
      <c r="AG29" s="138">
        <v>7</v>
      </c>
      <c r="AH29" s="140">
        <f t="shared" si="9"/>
        <v>7.2</v>
      </c>
    </row>
    <row r="30" spans="1:34" s="93" customFormat="1">
      <c r="A30" s="57">
        <v>20</v>
      </c>
      <c r="B30" s="58" t="s">
        <v>78</v>
      </c>
      <c r="C30" s="59" t="s">
        <v>79</v>
      </c>
      <c r="D30" s="60" t="s">
        <v>12</v>
      </c>
      <c r="E30" s="136">
        <v>8</v>
      </c>
      <c r="F30" s="137">
        <v>4</v>
      </c>
      <c r="G30" s="137">
        <f t="shared" si="0"/>
        <v>5.6</v>
      </c>
      <c r="H30" s="139">
        <v>9.5</v>
      </c>
      <c r="I30" s="139">
        <v>5</v>
      </c>
      <c r="J30" s="137">
        <f t="shared" si="1"/>
        <v>6.8000000000000007</v>
      </c>
      <c r="K30" s="139">
        <v>7</v>
      </c>
      <c r="L30" s="137">
        <v>7</v>
      </c>
      <c r="M30" s="137">
        <f t="shared" si="2"/>
        <v>7</v>
      </c>
      <c r="N30" s="138">
        <v>8</v>
      </c>
      <c r="O30" s="137">
        <v>8</v>
      </c>
      <c r="P30" s="137">
        <f t="shared" si="3"/>
        <v>8</v>
      </c>
      <c r="Q30" s="139">
        <v>8</v>
      </c>
      <c r="R30" s="138">
        <v>6</v>
      </c>
      <c r="S30" s="137">
        <f t="shared" si="4"/>
        <v>6.8</v>
      </c>
      <c r="T30" s="139">
        <v>9</v>
      </c>
      <c r="U30" s="138">
        <v>8</v>
      </c>
      <c r="V30" s="137">
        <f t="shared" si="5"/>
        <v>8.4</v>
      </c>
      <c r="W30" s="139">
        <v>8</v>
      </c>
      <c r="X30" s="138">
        <v>7</v>
      </c>
      <c r="Y30" s="137">
        <f t="shared" si="6"/>
        <v>7.4</v>
      </c>
      <c r="Z30" s="139">
        <v>7.3</v>
      </c>
      <c r="AA30" s="138">
        <v>6</v>
      </c>
      <c r="AB30" s="137">
        <f t="shared" si="7"/>
        <v>6.52</v>
      </c>
      <c r="AC30" s="139">
        <v>8</v>
      </c>
      <c r="AD30" s="138">
        <v>6</v>
      </c>
      <c r="AE30" s="137">
        <f t="shared" si="8"/>
        <v>6.8</v>
      </c>
      <c r="AF30" s="139">
        <v>8</v>
      </c>
      <c r="AG30" s="138">
        <v>7</v>
      </c>
      <c r="AH30" s="140">
        <f t="shared" si="9"/>
        <v>7.4</v>
      </c>
    </row>
    <row r="31" spans="1:34" s="93" customFormat="1">
      <c r="A31" s="121">
        <v>21</v>
      </c>
      <c r="B31" s="62" t="s">
        <v>80</v>
      </c>
      <c r="C31" s="63" t="s">
        <v>81</v>
      </c>
      <c r="D31" s="64" t="s">
        <v>16</v>
      </c>
      <c r="E31" s="141">
        <v>8</v>
      </c>
      <c r="F31" s="142">
        <v>3</v>
      </c>
      <c r="G31" s="142">
        <f t="shared" si="0"/>
        <v>5</v>
      </c>
      <c r="H31" s="143">
        <v>5.5</v>
      </c>
      <c r="I31" s="143">
        <v>5</v>
      </c>
      <c r="J31" s="142">
        <f t="shared" si="1"/>
        <v>5.2</v>
      </c>
      <c r="K31" s="143">
        <v>6</v>
      </c>
      <c r="L31" s="142">
        <v>7</v>
      </c>
      <c r="M31" s="142">
        <f t="shared" si="2"/>
        <v>6.6000000000000005</v>
      </c>
      <c r="N31" s="144">
        <v>9</v>
      </c>
      <c r="O31" s="142">
        <v>8</v>
      </c>
      <c r="P31" s="142">
        <f t="shared" si="3"/>
        <v>8.4</v>
      </c>
      <c r="Q31" s="143">
        <v>6.5</v>
      </c>
      <c r="R31" s="144">
        <v>6</v>
      </c>
      <c r="S31" s="142">
        <f t="shared" si="4"/>
        <v>6.1999999999999993</v>
      </c>
      <c r="T31" s="143">
        <v>9</v>
      </c>
      <c r="U31" s="144">
        <v>8</v>
      </c>
      <c r="V31" s="142">
        <f t="shared" si="5"/>
        <v>8.4</v>
      </c>
      <c r="W31" s="146">
        <v>8</v>
      </c>
      <c r="X31" s="144">
        <v>7</v>
      </c>
      <c r="Y31" s="142">
        <f t="shared" si="6"/>
        <v>7.4</v>
      </c>
      <c r="Z31" s="146">
        <v>7.3</v>
      </c>
      <c r="AA31" s="144">
        <v>6</v>
      </c>
      <c r="AB31" s="142">
        <f t="shared" si="7"/>
        <v>6.52</v>
      </c>
      <c r="AC31" s="143">
        <v>8</v>
      </c>
      <c r="AD31" s="144">
        <v>6</v>
      </c>
      <c r="AE31" s="142">
        <f t="shared" si="8"/>
        <v>6.8</v>
      </c>
      <c r="AF31" s="143">
        <v>7.5</v>
      </c>
      <c r="AG31" s="144">
        <v>6</v>
      </c>
      <c r="AH31" s="145">
        <f t="shared" si="9"/>
        <v>6.6</v>
      </c>
    </row>
    <row r="32" spans="1:34" ht="1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AC32" s="73" t="s">
        <v>105</v>
      </c>
      <c r="AD32" s="2"/>
      <c r="AG32" s="73" t="s">
        <v>104</v>
      </c>
    </row>
    <row r="33" spans="2:19" ht="15">
      <c r="B33" s="73"/>
      <c r="D33" s="73"/>
      <c r="E33" s="73"/>
      <c r="F33" s="73"/>
      <c r="G33" s="73"/>
      <c r="H33" s="73"/>
      <c r="I33" s="73"/>
      <c r="K33" s="73"/>
      <c r="L33" s="73"/>
      <c r="N33" s="73"/>
      <c r="O33" s="73"/>
      <c r="P33" s="73"/>
      <c r="Q33" s="73"/>
    </row>
    <row r="34" spans="2:19" ht="15">
      <c r="B34" s="73"/>
      <c r="D34" s="73"/>
      <c r="E34" s="73"/>
      <c r="F34" s="73"/>
      <c r="G34" s="73"/>
      <c r="H34" s="73"/>
      <c r="I34" s="73"/>
      <c r="K34" s="73"/>
      <c r="L34" s="73"/>
      <c r="N34" s="73"/>
      <c r="O34" s="73"/>
      <c r="P34" s="73"/>
      <c r="Q34" s="73"/>
    </row>
    <row r="35" spans="2:19" ht="1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1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15">
      <c r="B37" s="73"/>
      <c r="D37" s="73"/>
      <c r="E37" s="73"/>
      <c r="F37" s="73"/>
      <c r="G37" s="73"/>
      <c r="H37" s="73"/>
      <c r="I37" s="73"/>
      <c r="K37" s="73"/>
      <c r="L37" s="73"/>
      <c r="N37" s="73"/>
      <c r="O37" s="73"/>
      <c r="P37" s="73"/>
      <c r="Q37" s="73"/>
    </row>
    <row r="38" spans="2:19" ht="15">
      <c r="B38" s="73"/>
      <c r="D38" s="73"/>
      <c r="E38" s="73"/>
      <c r="F38" s="73"/>
      <c r="G38" s="73"/>
      <c r="H38" s="73"/>
      <c r="I38" s="73"/>
      <c r="K38" s="73"/>
      <c r="L38" s="73"/>
      <c r="N38" s="73"/>
      <c r="O38" s="73"/>
      <c r="P38" s="73"/>
      <c r="Q38" s="73"/>
    </row>
    <row r="39" spans="2:19" ht="15">
      <c r="B39" s="73"/>
      <c r="D39" s="73"/>
      <c r="E39" s="73"/>
      <c r="F39" s="73"/>
      <c r="G39" s="73"/>
      <c r="H39" s="73"/>
      <c r="I39" s="73"/>
      <c r="K39" s="73"/>
      <c r="L39" s="73"/>
      <c r="N39" s="73"/>
      <c r="O39" s="73"/>
      <c r="P39" s="73"/>
      <c r="Q39" s="73"/>
    </row>
    <row r="40" spans="2:19" ht="15">
      <c r="B40" s="73"/>
      <c r="D40" s="73"/>
      <c r="E40" s="73"/>
      <c r="F40" s="73"/>
      <c r="G40" s="73"/>
      <c r="H40" s="73"/>
      <c r="I40" s="73"/>
      <c r="K40" s="73"/>
      <c r="L40" s="73"/>
      <c r="N40" s="73"/>
      <c r="O40" s="73"/>
      <c r="P40" s="73"/>
      <c r="Q40" s="73"/>
    </row>
    <row r="41" spans="2:19" ht="15">
      <c r="B41" s="73"/>
      <c r="D41" s="73"/>
      <c r="E41" s="73"/>
      <c r="F41" s="73"/>
      <c r="G41" s="73"/>
      <c r="H41" s="73"/>
      <c r="I41" s="73"/>
      <c r="K41" s="73"/>
      <c r="L41" s="73"/>
      <c r="N41" s="73"/>
      <c r="O41" s="73"/>
      <c r="P41" s="73"/>
      <c r="Q41" s="73"/>
    </row>
    <row r="42" spans="2:19" ht="15">
      <c r="B42" s="73"/>
      <c r="D42" s="73"/>
      <c r="E42" s="73"/>
      <c r="F42" s="73"/>
      <c r="G42" s="73"/>
      <c r="H42" s="73"/>
      <c r="I42" s="73"/>
      <c r="K42" s="73"/>
      <c r="L42" s="73"/>
      <c r="N42" s="73"/>
      <c r="O42" s="73"/>
      <c r="P42" s="73"/>
      <c r="Q42" s="73"/>
    </row>
    <row r="43" spans="2:19" ht="15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>
      <c r="B44" s="101"/>
      <c r="D44" s="73"/>
      <c r="E44" s="73"/>
      <c r="F44" s="73"/>
      <c r="G44" s="73"/>
      <c r="H44" s="73"/>
      <c r="I44" s="73"/>
      <c r="K44" s="73"/>
      <c r="L44" s="73"/>
      <c r="N44" s="73"/>
      <c r="O44" s="73"/>
      <c r="P44" s="73"/>
      <c r="Q44" s="73"/>
    </row>
    <row r="45" spans="2:19">
      <c r="B45" s="101"/>
      <c r="D45" s="73"/>
      <c r="E45" s="73"/>
      <c r="F45" s="73"/>
      <c r="G45" s="73"/>
      <c r="H45" s="73"/>
      <c r="I45" s="73"/>
      <c r="K45" s="73"/>
      <c r="L45" s="73"/>
      <c r="N45" s="73"/>
      <c r="O45" s="73"/>
      <c r="P45" s="73"/>
      <c r="Q45" s="73"/>
    </row>
  </sheetData>
  <autoFilter ref="E10:AH10"/>
  <mergeCells count="23">
    <mergeCell ref="Q9:S9"/>
    <mergeCell ref="C9:D9"/>
    <mergeCell ref="E9:G9"/>
    <mergeCell ref="H9:J9"/>
    <mergeCell ref="K9:M9"/>
    <mergeCell ref="N9:P9"/>
    <mergeCell ref="T9:V9"/>
    <mergeCell ref="W9:Y9"/>
    <mergeCell ref="Z9:AB9"/>
    <mergeCell ref="AC9:AE9"/>
    <mergeCell ref="AF9:AH9"/>
    <mergeCell ref="AC8:AE8"/>
    <mergeCell ref="AF8:AH8"/>
    <mergeCell ref="D1:J1"/>
    <mergeCell ref="A2:C2"/>
    <mergeCell ref="E8:G8"/>
    <mergeCell ref="H8:J8"/>
    <mergeCell ref="K8:M8"/>
    <mergeCell ref="N8:P8"/>
    <mergeCell ref="Q8:S8"/>
    <mergeCell ref="T8:V8"/>
    <mergeCell ref="W8:Y8"/>
    <mergeCell ref="Z8:A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86"/>
  <sheetViews>
    <sheetView topLeftCell="A7" zoomScale="85" zoomScaleNormal="85" workbookViewId="0">
      <selection activeCell="AI9" sqref="AI9"/>
    </sheetView>
  </sheetViews>
  <sheetFormatPr defaultRowHeight="15.75"/>
  <cols>
    <col min="1" max="1" width="4.42578125" style="3" customWidth="1"/>
    <col min="2" max="2" width="12.85546875" style="3" customWidth="1"/>
    <col min="3" max="3" width="18.5703125" style="3" customWidth="1"/>
    <col min="4" max="4" width="8.85546875" style="3" customWidth="1"/>
    <col min="5" max="5" width="5.140625" style="50" customWidth="1"/>
    <col min="6" max="6" width="4.5703125" style="50" customWidth="1"/>
    <col min="7" max="7" width="6.5703125" style="50" customWidth="1"/>
    <col min="8" max="10" width="4.28515625" style="50" customWidth="1"/>
    <col min="11" max="11" width="5" style="50" customWidth="1"/>
    <col min="12" max="16" width="4.28515625" style="50" customWidth="1"/>
    <col min="17" max="19" width="4.28515625" style="51" customWidth="1"/>
    <col min="20" max="20" width="4.28515625" style="52" customWidth="1"/>
    <col min="21" max="21" width="4.28515625" style="53" customWidth="1"/>
    <col min="22" max="22" width="4.28515625" style="52" customWidth="1"/>
    <col min="23" max="23" width="4.28515625" style="54" customWidth="1"/>
    <col min="24" max="24" width="4.28515625" style="3" customWidth="1"/>
    <col min="25" max="25" width="5.42578125" style="3" customWidth="1"/>
    <col min="26" max="28" width="4.28515625" style="3" customWidth="1"/>
    <col min="29" max="29" width="5" style="3" customWidth="1"/>
    <col min="30" max="34" width="4.28515625" style="3" customWidth="1"/>
    <col min="35" max="35" width="6.7109375" style="3" customWidth="1"/>
    <col min="36" max="36" width="6.140625" style="3" customWidth="1"/>
    <col min="37" max="38" width="6.7109375" style="3" customWidth="1"/>
    <col min="39" max="255" width="9.140625" style="3"/>
    <col min="256" max="256" width="4.42578125" style="3" customWidth="1"/>
    <col min="257" max="257" width="10.85546875" style="3" customWidth="1"/>
    <col min="258" max="258" width="16.85546875" style="3" customWidth="1"/>
    <col min="259" max="259" width="9.5703125" style="3" customWidth="1"/>
    <col min="260" max="260" width="10.85546875" style="3" customWidth="1"/>
    <col min="261" max="261" width="5.42578125" style="3" customWidth="1"/>
    <col min="262" max="281" width="4.140625" style="3" customWidth="1"/>
    <col min="282" max="282" width="5.28515625" style="3" customWidth="1"/>
    <col min="283" max="290" width="4.140625" style="3" customWidth="1"/>
    <col min="291" max="511" width="9.140625" style="3"/>
    <col min="512" max="512" width="4.42578125" style="3" customWidth="1"/>
    <col min="513" max="513" width="10.85546875" style="3" customWidth="1"/>
    <col min="514" max="514" width="16.85546875" style="3" customWidth="1"/>
    <col min="515" max="515" width="9.5703125" style="3" customWidth="1"/>
    <col min="516" max="516" width="10.85546875" style="3" customWidth="1"/>
    <col min="517" max="517" width="5.42578125" style="3" customWidth="1"/>
    <col min="518" max="537" width="4.140625" style="3" customWidth="1"/>
    <col min="538" max="538" width="5.28515625" style="3" customWidth="1"/>
    <col min="539" max="546" width="4.140625" style="3" customWidth="1"/>
    <col min="547" max="767" width="9.140625" style="3"/>
    <col min="768" max="768" width="4.42578125" style="3" customWidth="1"/>
    <col min="769" max="769" width="10.85546875" style="3" customWidth="1"/>
    <col min="770" max="770" width="16.85546875" style="3" customWidth="1"/>
    <col min="771" max="771" width="9.5703125" style="3" customWidth="1"/>
    <col min="772" max="772" width="10.85546875" style="3" customWidth="1"/>
    <col min="773" max="773" width="5.42578125" style="3" customWidth="1"/>
    <col min="774" max="793" width="4.140625" style="3" customWidth="1"/>
    <col min="794" max="794" width="5.28515625" style="3" customWidth="1"/>
    <col min="795" max="802" width="4.140625" style="3" customWidth="1"/>
    <col min="803" max="1023" width="9.140625" style="3"/>
    <col min="1024" max="1024" width="4.42578125" style="3" customWidth="1"/>
    <col min="1025" max="1025" width="10.85546875" style="3" customWidth="1"/>
    <col min="1026" max="1026" width="16.85546875" style="3" customWidth="1"/>
    <col min="1027" max="1027" width="9.5703125" style="3" customWidth="1"/>
    <col min="1028" max="1028" width="10.85546875" style="3" customWidth="1"/>
    <col min="1029" max="1029" width="5.42578125" style="3" customWidth="1"/>
    <col min="1030" max="1049" width="4.140625" style="3" customWidth="1"/>
    <col min="1050" max="1050" width="5.28515625" style="3" customWidth="1"/>
    <col min="1051" max="1058" width="4.140625" style="3" customWidth="1"/>
    <col min="1059" max="1279" width="9.140625" style="3"/>
    <col min="1280" max="1280" width="4.42578125" style="3" customWidth="1"/>
    <col min="1281" max="1281" width="10.85546875" style="3" customWidth="1"/>
    <col min="1282" max="1282" width="16.85546875" style="3" customWidth="1"/>
    <col min="1283" max="1283" width="9.5703125" style="3" customWidth="1"/>
    <col min="1284" max="1284" width="10.85546875" style="3" customWidth="1"/>
    <col min="1285" max="1285" width="5.42578125" style="3" customWidth="1"/>
    <col min="1286" max="1305" width="4.140625" style="3" customWidth="1"/>
    <col min="1306" max="1306" width="5.28515625" style="3" customWidth="1"/>
    <col min="1307" max="1314" width="4.140625" style="3" customWidth="1"/>
    <col min="1315" max="1535" width="9.140625" style="3"/>
    <col min="1536" max="1536" width="4.42578125" style="3" customWidth="1"/>
    <col min="1537" max="1537" width="10.85546875" style="3" customWidth="1"/>
    <col min="1538" max="1538" width="16.85546875" style="3" customWidth="1"/>
    <col min="1539" max="1539" width="9.5703125" style="3" customWidth="1"/>
    <col min="1540" max="1540" width="10.85546875" style="3" customWidth="1"/>
    <col min="1541" max="1541" width="5.42578125" style="3" customWidth="1"/>
    <col min="1542" max="1561" width="4.140625" style="3" customWidth="1"/>
    <col min="1562" max="1562" width="5.28515625" style="3" customWidth="1"/>
    <col min="1563" max="1570" width="4.140625" style="3" customWidth="1"/>
    <col min="1571" max="1791" width="9.140625" style="3"/>
    <col min="1792" max="1792" width="4.42578125" style="3" customWidth="1"/>
    <col min="1793" max="1793" width="10.85546875" style="3" customWidth="1"/>
    <col min="1794" max="1794" width="16.85546875" style="3" customWidth="1"/>
    <col min="1795" max="1795" width="9.5703125" style="3" customWidth="1"/>
    <col min="1796" max="1796" width="10.85546875" style="3" customWidth="1"/>
    <col min="1797" max="1797" width="5.42578125" style="3" customWidth="1"/>
    <col min="1798" max="1817" width="4.140625" style="3" customWidth="1"/>
    <col min="1818" max="1818" width="5.28515625" style="3" customWidth="1"/>
    <col min="1819" max="1826" width="4.140625" style="3" customWidth="1"/>
    <col min="1827" max="2047" width="9.140625" style="3"/>
    <col min="2048" max="2048" width="4.42578125" style="3" customWidth="1"/>
    <col min="2049" max="2049" width="10.85546875" style="3" customWidth="1"/>
    <col min="2050" max="2050" width="16.85546875" style="3" customWidth="1"/>
    <col min="2051" max="2051" width="9.5703125" style="3" customWidth="1"/>
    <col min="2052" max="2052" width="10.85546875" style="3" customWidth="1"/>
    <col min="2053" max="2053" width="5.42578125" style="3" customWidth="1"/>
    <col min="2054" max="2073" width="4.140625" style="3" customWidth="1"/>
    <col min="2074" max="2074" width="5.28515625" style="3" customWidth="1"/>
    <col min="2075" max="2082" width="4.140625" style="3" customWidth="1"/>
    <col min="2083" max="2303" width="9.140625" style="3"/>
    <col min="2304" max="2304" width="4.42578125" style="3" customWidth="1"/>
    <col min="2305" max="2305" width="10.85546875" style="3" customWidth="1"/>
    <col min="2306" max="2306" width="16.85546875" style="3" customWidth="1"/>
    <col min="2307" max="2307" width="9.5703125" style="3" customWidth="1"/>
    <col min="2308" max="2308" width="10.85546875" style="3" customWidth="1"/>
    <col min="2309" max="2309" width="5.42578125" style="3" customWidth="1"/>
    <col min="2310" max="2329" width="4.140625" style="3" customWidth="1"/>
    <col min="2330" max="2330" width="5.28515625" style="3" customWidth="1"/>
    <col min="2331" max="2338" width="4.140625" style="3" customWidth="1"/>
    <col min="2339" max="2559" width="9.140625" style="3"/>
    <col min="2560" max="2560" width="4.42578125" style="3" customWidth="1"/>
    <col min="2561" max="2561" width="10.85546875" style="3" customWidth="1"/>
    <col min="2562" max="2562" width="16.85546875" style="3" customWidth="1"/>
    <col min="2563" max="2563" width="9.5703125" style="3" customWidth="1"/>
    <col min="2564" max="2564" width="10.85546875" style="3" customWidth="1"/>
    <col min="2565" max="2565" width="5.42578125" style="3" customWidth="1"/>
    <col min="2566" max="2585" width="4.140625" style="3" customWidth="1"/>
    <col min="2586" max="2586" width="5.28515625" style="3" customWidth="1"/>
    <col min="2587" max="2594" width="4.140625" style="3" customWidth="1"/>
    <col min="2595" max="2815" width="9.140625" style="3"/>
    <col min="2816" max="2816" width="4.42578125" style="3" customWidth="1"/>
    <col min="2817" max="2817" width="10.85546875" style="3" customWidth="1"/>
    <col min="2818" max="2818" width="16.85546875" style="3" customWidth="1"/>
    <col min="2819" max="2819" width="9.5703125" style="3" customWidth="1"/>
    <col min="2820" max="2820" width="10.85546875" style="3" customWidth="1"/>
    <col min="2821" max="2821" width="5.42578125" style="3" customWidth="1"/>
    <col min="2822" max="2841" width="4.140625" style="3" customWidth="1"/>
    <col min="2842" max="2842" width="5.28515625" style="3" customWidth="1"/>
    <col min="2843" max="2850" width="4.140625" style="3" customWidth="1"/>
    <col min="2851" max="3071" width="9.140625" style="3"/>
    <col min="3072" max="3072" width="4.42578125" style="3" customWidth="1"/>
    <col min="3073" max="3073" width="10.85546875" style="3" customWidth="1"/>
    <col min="3074" max="3074" width="16.85546875" style="3" customWidth="1"/>
    <col min="3075" max="3075" width="9.5703125" style="3" customWidth="1"/>
    <col min="3076" max="3076" width="10.85546875" style="3" customWidth="1"/>
    <col min="3077" max="3077" width="5.42578125" style="3" customWidth="1"/>
    <col min="3078" max="3097" width="4.140625" style="3" customWidth="1"/>
    <col min="3098" max="3098" width="5.28515625" style="3" customWidth="1"/>
    <col min="3099" max="3106" width="4.140625" style="3" customWidth="1"/>
    <col min="3107" max="3327" width="9.140625" style="3"/>
    <col min="3328" max="3328" width="4.42578125" style="3" customWidth="1"/>
    <col min="3329" max="3329" width="10.85546875" style="3" customWidth="1"/>
    <col min="3330" max="3330" width="16.85546875" style="3" customWidth="1"/>
    <col min="3331" max="3331" width="9.5703125" style="3" customWidth="1"/>
    <col min="3332" max="3332" width="10.85546875" style="3" customWidth="1"/>
    <col min="3333" max="3333" width="5.42578125" style="3" customWidth="1"/>
    <col min="3334" max="3353" width="4.140625" style="3" customWidth="1"/>
    <col min="3354" max="3354" width="5.28515625" style="3" customWidth="1"/>
    <col min="3355" max="3362" width="4.140625" style="3" customWidth="1"/>
    <col min="3363" max="3583" width="9.140625" style="3"/>
    <col min="3584" max="3584" width="4.42578125" style="3" customWidth="1"/>
    <col min="3585" max="3585" width="10.85546875" style="3" customWidth="1"/>
    <col min="3586" max="3586" width="16.85546875" style="3" customWidth="1"/>
    <col min="3587" max="3587" width="9.5703125" style="3" customWidth="1"/>
    <col min="3588" max="3588" width="10.85546875" style="3" customWidth="1"/>
    <col min="3589" max="3589" width="5.42578125" style="3" customWidth="1"/>
    <col min="3590" max="3609" width="4.140625" style="3" customWidth="1"/>
    <col min="3610" max="3610" width="5.28515625" style="3" customWidth="1"/>
    <col min="3611" max="3618" width="4.140625" style="3" customWidth="1"/>
    <col min="3619" max="3839" width="9.140625" style="3"/>
    <col min="3840" max="3840" width="4.42578125" style="3" customWidth="1"/>
    <col min="3841" max="3841" width="10.85546875" style="3" customWidth="1"/>
    <col min="3842" max="3842" width="16.85546875" style="3" customWidth="1"/>
    <col min="3843" max="3843" width="9.5703125" style="3" customWidth="1"/>
    <col min="3844" max="3844" width="10.85546875" style="3" customWidth="1"/>
    <col min="3845" max="3845" width="5.42578125" style="3" customWidth="1"/>
    <col min="3846" max="3865" width="4.140625" style="3" customWidth="1"/>
    <col min="3866" max="3866" width="5.28515625" style="3" customWidth="1"/>
    <col min="3867" max="3874" width="4.140625" style="3" customWidth="1"/>
    <col min="3875" max="4095" width="9.140625" style="3"/>
    <col min="4096" max="4096" width="4.42578125" style="3" customWidth="1"/>
    <col min="4097" max="4097" width="10.85546875" style="3" customWidth="1"/>
    <col min="4098" max="4098" width="16.85546875" style="3" customWidth="1"/>
    <col min="4099" max="4099" width="9.5703125" style="3" customWidth="1"/>
    <col min="4100" max="4100" width="10.85546875" style="3" customWidth="1"/>
    <col min="4101" max="4101" width="5.42578125" style="3" customWidth="1"/>
    <col min="4102" max="4121" width="4.140625" style="3" customWidth="1"/>
    <col min="4122" max="4122" width="5.28515625" style="3" customWidth="1"/>
    <col min="4123" max="4130" width="4.140625" style="3" customWidth="1"/>
    <col min="4131" max="4351" width="9.140625" style="3"/>
    <col min="4352" max="4352" width="4.42578125" style="3" customWidth="1"/>
    <col min="4353" max="4353" width="10.85546875" style="3" customWidth="1"/>
    <col min="4354" max="4354" width="16.85546875" style="3" customWidth="1"/>
    <col min="4355" max="4355" width="9.5703125" style="3" customWidth="1"/>
    <col min="4356" max="4356" width="10.85546875" style="3" customWidth="1"/>
    <col min="4357" max="4357" width="5.42578125" style="3" customWidth="1"/>
    <col min="4358" max="4377" width="4.140625" style="3" customWidth="1"/>
    <col min="4378" max="4378" width="5.28515625" style="3" customWidth="1"/>
    <col min="4379" max="4386" width="4.140625" style="3" customWidth="1"/>
    <col min="4387" max="4607" width="9.140625" style="3"/>
    <col min="4608" max="4608" width="4.42578125" style="3" customWidth="1"/>
    <col min="4609" max="4609" width="10.85546875" style="3" customWidth="1"/>
    <col min="4610" max="4610" width="16.85546875" style="3" customWidth="1"/>
    <col min="4611" max="4611" width="9.5703125" style="3" customWidth="1"/>
    <col min="4612" max="4612" width="10.85546875" style="3" customWidth="1"/>
    <col min="4613" max="4613" width="5.42578125" style="3" customWidth="1"/>
    <col min="4614" max="4633" width="4.140625" style="3" customWidth="1"/>
    <col min="4634" max="4634" width="5.28515625" style="3" customWidth="1"/>
    <col min="4635" max="4642" width="4.140625" style="3" customWidth="1"/>
    <col min="4643" max="4863" width="9.140625" style="3"/>
    <col min="4864" max="4864" width="4.42578125" style="3" customWidth="1"/>
    <col min="4865" max="4865" width="10.85546875" style="3" customWidth="1"/>
    <col min="4866" max="4866" width="16.85546875" style="3" customWidth="1"/>
    <col min="4867" max="4867" width="9.5703125" style="3" customWidth="1"/>
    <col min="4868" max="4868" width="10.85546875" style="3" customWidth="1"/>
    <col min="4869" max="4869" width="5.42578125" style="3" customWidth="1"/>
    <col min="4870" max="4889" width="4.140625" style="3" customWidth="1"/>
    <col min="4890" max="4890" width="5.28515625" style="3" customWidth="1"/>
    <col min="4891" max="4898" width="4.140625" style="3" customWidth="1"/>
    <col min="4899" max="5119" width="9.140625" style="3"/>
    <col min="5120" max="5120" width="4.42578125" style="3" customWidth="1"/>
    <col min="5121" max="5121" width="10.85546875" style="3" customWidth="1"/>
    <col min="5122" max="5122" width="16.85546875" style="3" customWidth="1"/>
    <col min="5123" max="5123" width="9.5703125" style="3" customWidth="1"/>
    <col min="5124" max="5124" width="10.85546875" style="3" customWidth="1"/>
    <col min="5125" max="5125" width="5.42578125" style="3" customWidth="1"/>
    <col min="5126" max="5145" width="4.140625" style="3" customWidth="1"/>
    <col min="5146" max="5146" width="5.28515625" style="3" customWidth="1"/>
    <col min="5147" max="5154" width="4.140625" style="3" customWidth="1"/>
    <col min="5155" max="5375" width="9.140625" style="3"/>
    <col min="5376" max="5376" width="4.42578125" style="3" customWidth="1"/>
    <col min="5377" max="5377" width="10.85546875" style="3" customWidth="1"/>
    <col min="5378" max="5378" width="16.85546875" style="3" customWidth="1"/>
    <col min="5379" max="5379" width="9.5703125" style="3" customWidth="1"/>
    <col min="5380" max="5380" width="10.85546875" style="3" customWidth="1"/>
    <col min="5381" max="5381" width="5.42578125" style="3" customWidth="1"/>
    <col min="5382" max="5401" width="4.140625" style="3" customWidth="1"/>
    <col min="5402" max="5402" width="5.28515625" style="3" customWidth="1"/>
    <col min="5403" max="5410" width="4.140625" style="3" customWidth="1"/>
    <col min="5411" max="5631" width="9.140625" style="3"/>
    <col min="5632" max="5632" width="4.42578125" style="3" customWidth="1"/>
    <col min="5633" max="5633" width="10.85546875" style="3" customWidth="1"/>
    <col min="5634" max="5634" width="16.85546875" style="3" customWidth="1"/>
    <col min="5635" max="5635" width="9.5703125" style="3" customWidth="1"/>
    <col min="5636" max="5636" width="10.85546875" style="3" customWidth="1"/>
    <col min="5637" max="5637" width="5.42578125" style="3" customWidth="1"/>
    <col min="5638" max="5657" width="4.140625" style="3" customWidth="1"/>
    <col min="5658" max="5658" width="5.28515625" style="3" customWidth="1"/>
    <col min="5659" max="5666" width="4.140625" style="3" customWidth="1"/>
    <col min="5667" max="5887" width="9.140625" style="3"/>
    <col min="5888" max="5888" width="4.42578125" style="3" customWidth="1"/>
    <col min="5889" max="5889" width="10.85546875" style="3" customWidth="1"/>
    <col min="5890" max="5890" width="16.85546875" style="3" customWidth="1"/>
    <col min="5891" max="5891" width="9.5703125" style="3" customWidth="1"/>
    <col min="5892" max="5892" width="10.85546875" style="3" customWidth="1"/>
    <col min="5893" max="5893" width="5.42578125" style="3" customWidth="1"/>
    <col min="5894" max="5913" width="4.140625" style="3" customWidth="1"/>
    <col min="5914" max="5914" width="5.28515625" style="3" customWidth="1"/>
    <col min="5915" max="5922" width="4.140625" style="3" customWidth="1"/>
    <col min="5923" max="6143" width="9.140625" style="3"/>
    <col min="6144" max="6144" width="4.42578125" style="3" customWidth="1"/>
    <col min="6145" max="6145" width="10.85546875" style="3" customWidth="1"/>
    <col min="6146" max="6146" width="16.85546875" style="3" customWidth="1"/>
    <col min="6147" max="6147" width="9.5703125" style="3" customWidth="1"/>
    <col min="6148" max="6148" width="10.85546875" style="3" customWidth="1"/>
    <col min="6149" max="6149" width="5.42578125" style="3" customWidth="1"/>
    <col min="6150" max="6169" width="4.140625" style="3" customWidth="1"/>
    <col min="6170" max="6170" width="5.28515625" style="3" customWidth="1"/>
    <col min="6171" max="6178" width="4.140625" style="3" customWidth="1"/>
    <col min="6179" max="6399" width="9.140625" style="3"/>
    <col min="6400" max="6400" width="4.42578125" style="3" customWidth="1"/>
    <col min="6401" max="6401" width="10.85546875" style="3" customWidth="1"/>
    <col min="6402" max="6402" width="16.85546875" style="3" customWidth="1"/>
    <col min="6403" max="6403" width="9.5703125" style="3" customWidth="1"/>
    <col min="6404" max="6404" width="10.85546875" style="3" customWidth="1"/>
    <col min="6405" max="6405" width="5.42578125" style="3" customWidth="1"/>
    <col min="6406" max="6425" width="4.140625" style="3" customWidth="1"/>
    <col min="6426" max="6426" width="5.28515625" style="3" customWidth="1"/>
    <col min="6427" max="6434" width="4.140625" style="3" customWidth="1"/>
    <col min="6435" max="6655" width="9.140625" style="3"/>
    <col min="6656" max="6656" width="4.42578125" style="3" customWidth="1"/>
    <col min="6657" max="6657" width="10.85546875" style="3" customWidth="1"/>
    <col min="6658" max="6658" width="16.85546875" style="3" customWidth="1"/>
    <col min="6659" max="6659" width="9.5703125" style="3" customWidth="1"/>
    <col min="6660" max="6660" width="10.85546875" style="3" customWidth="1"/>
    <col min="6661" max="6661" width="5.42578125" style="3" customWidth="1"/>
    <col min="6662" max="6681" width="4.140625" style="3" customWidth="1"/>
    <col min="6682" max="6682" width="5.28515625" style="3" customWidth="1"/>
    <col min="6683" max="6690" width="4.140625" style="3" customWidth="1"/>
    <col min="6691" max="6911" width="9.140625" style="3"/>
    <col min="6912" max="6912" width="4.42578125" style="3" customWidth="1"/>
    <col min="6913" max="6913" width="10.85546875" style="3" customWidth="1"/>
    <col min="6914" max="6914" width="16.85546875" style="3" customWidth="1"/>
    <col min="6915" max="6915" width="9.5703125" style="3" customWidth="1"/>
    <col min="6916" max="6916" width="10.85546875" style="3" customWidth="1"/>
    <col min="6917" max="6917" width="5.42578125" style="3" customWidth="1"/>
    <col min="6918" max="6937" width="4.140625" style="3" customWidth="1"/>
    <col min="6938" max="6938" width="5.28515625" style="3" customWidth="1"/>
    <col min="6939" max="6946" width="4.140625" style="3" customWidth="1"/>
    <col min="6947" max="7167" width="9.140625" style="3"/>
    <col min="7168" max="7168" width="4.42578125" style="3" customWidth="1"/>
    <col min="7169" max="7169" width="10.85546875" style="3" customWidth="1"/>
    <col min="7170" max="7170" width="16.85546875" style="3" customWidth="1"/>
    <col min="7171" max="7171" width="9.5703125" style="3" customWidth="1"/>
    <col min="7172" max="7172" width="10.85546875" style="3" customWidth="1"/>
    <col min="7173" max="7173" width="5.42578125" style="3" customWidth="1"/>
    <col min="7174" max="7193" width="4.140625" style="3" customWidth="1"/>
    <col min="7194" max="7194" width="5.28515625" style="3" customWidth="1"/>
    <col min="7195" max="7202" width="4.140625" style="3" customWidth="1"/>
    <col min="7203" max="7423" width="9.140625" style="3"/>
    <col min="7424" max="7424" width="4.42578125" style="3" customWidth="1"/>
    <col min="7425" max="7425" width="10.85546875" style="3" customWidth="1"/>
    <col min="7426" max="7426" width="16.85546875" style="3" customWidth="1"/>
    <col min="7427" max="7427" width="9.5703125" style="3" customWidth="1"/>
    <col min="7428" max="7428" width="10.85546875" style="3" customWidth="1"/>
    <col min="7429" max="7429" width="5.42578125" style="3" customWidth="1"/>
    <col min="7430" max="7449" width="4.140625" style="3" customWidth="1"/>
    <col min="7450" max="7450" width="5.28515625" style="3" customWidth="1"/>
    <col min="7451" max="7458" width="4.140625" style="3" customWidth="1"/>
    <col min="7459" max="7679" width="9.140625" style="3"/>
    <col min="7680" max="7680" width="4.42578125" style="3" customWidth="1"/>
    <col min="7681" max="7681" width="10.85546875" style="3" customWidth="1"/>
    <col min="7682" max="7682" width="16.85546875" style="3" customWidth="1"/>
    <col min="7683" max="7683" width="9.5703125" style="3" customWidth="1"/>
    <col min="7684" max="7684" width="10.85546875" style="3" customWidth="1"/>
    <col min="7685" max="7685" width="5.42578125" style="3" customWidth="1"/>
    <col min="7686" max="7705" width="4.140625" style="3" customWidth="1"/>
    <col min="7706" max="7706" width="5.28515625" style="3" customWidth="1"/>
    <col min="7707" max="7714" width="4.140625" style="3" customWidth="1"/>
    <col min="7715" max="7935" width="9.140625" style="3"/>
    <col min="7936" max="7936" width="4.42578125" style="3" customWidth="1"/>
    <col min="7937" max="7937" width="10.85546875" style="3" customWidth="1"/>
    <col min="7938" max="7938" width="16.85546875" style="3" customWidth="1"/>
    <col min="7939" max="7939" width="9.5703125" style="3" customWidth="1"/>
    <col min="7940" max="7940" width="10.85546875" style="3" customWidth="1"/>
    <col min="7941" max="7941" width="5.42578125" style="3" customWidth="1"/>
    <col min="7942" max="7961" width="4.140625" style="3" customWidth="1"/>
    <col min="7962" max="7962" width="5.28515625" style="3" customWidth="1"/>
    <col min="7963" max="7970" width="4.140625" style="3" customWidth="1"/>
    <col min="7971" max="8191" width="9.140625" style="3"/>
    <col min="8192" max="8192" width="4.42578125" style="3" customWidth="1"/>
    <col min="8193" max="8193" width="10.85546875" style="3" customWidth="1"/>
    <col min="8194" max="8194" width="16.85546875" style="3" customWidth="1"/>
    <col min="8195" max="8195" width="9.5703125" style="3" customWidth="1"/>
    <col min="8196" max="8196" width="10.85546875" style="3" customWidth="1"/>
    <col min="8197" max="8197" width="5.42578125" style="3" customWidth="1"/>
    <col min="8198" max="8217" width="4.140625" style="3" customWidth="1"/>
    <col min="8218" max="8218" width="5.28515625" style="3" customWidth="1"/>
    <col min="8219" max="8226" width="4.140625" style="3" customWidth="1"/>
    <col min="8227" max="8447" width="9.140625" style="3"/>
    <col min="8448" max="8448" width="4.42578125" style="3" customWidth="1"/>
    <col min="8449" max="8449" width="10.85546875" style="3" customWidth="1"/>
    <col min="8450" max="8450" width="16.85546875" style="3" customWidth="1"/>
    <col min="8451" max="8451" width="9.5703125" style="3" customWidth="1"/>
    <col min="8452" max="8452" width="10.85546875" style="3" customWidth="1"/>
    <col min="8453" max="8453" width="5.42578125" style="3" customWidth="1"/>
    <col min="8454" max="8473" width="4.140625" style="3" customWidth="1"/>
    <col min="8474" max="8474" width="5.28515625" style="3" customWidth="1"/>
    <col min="8475" max="8482" width="4.140625" style="3" customWidth="1"/>
    <col min="8483" max="8703" width="9.140625" style="3"/>
    <col min="8704" max="8704" width="4.42578125" style="3" customWidth="1"/>
    <col min="8705" max="8705" width="10.85546875" style="3" customWidth="1"/>
    <col min="8706" max="8706" width="16.85546875" style="3" customWidth="1"/>
    <col min="8707" max="8707" width="9.5703125" style="3" customWidth="1"/>
    <col min="8708" max="8708" width="10.85546875" style="3" customWidth="1"/>
    <col min="8709" max="8709" width="5.42578125" style="3" customWidth="1"/>
    <col min="8710" max="8729" width="4.140625" style="3" customWidth="1"/>
    <col min="8730" max="8730" width="5.28515625" style="3" customWidth="1"/>
    <col min="8731" max="8738" width="4.140625" style="3" customWidth="1"/>
    <col min="8739" max="8959" width="9.140625" style="3"/>
    <col min="8960" max="8960" width="4.42578125" style="3" customWidth="1"/>
    <col min="8961" max="8961" width="10.85546875" style="3" customWidth="1"/>
    <col min="8962" max="8962" width="16.85546875" style="3" customWidth="1"/>
    <col min="8963" max="8963" width="9.5703125" style="3" customWidth="1"/>
    <col min="8964" max="8964" width="10.85546875" style="3" customWidth="1"/>
    <col min="8965" max="8965" width="5.42578125" style="3" customWidth="1"/>
    <col min="8966" max="8985" width="4.140625" style="3" customWidth="1"/>
    <col min="8986" max="8986" width="5.28515625" style="3" customWidth="1"/>
    <col min="8987" max="8994" width="4.140625" style="3" customWidth="1"/>
    <col min="8995" max="9215" width="9.140625" style="3"/>
    <col min="9216" max="9216" width="4.42578125" style="3" customWidth="1"/>
    <col min="9217" max="9217" width="10.85546875" style="3" customWidth="1"/>
    <col min="9218" max="9218" width="16.85546875" style="3" customWidth="1"/>
    <col min="9219" max="9219" width="9.5703125" style="3" customWidth="1"/>
    <col min="9220" max="9220" width="10.85546875" style="3" customWidth="1"/>
    <col min="9221" max="9221" width="5.42578125" style="3" customWidth="1"/>
    <col min="9222" max="9241" width="4.140625" style="3" customWidth="1"/>
    <col min="9242" max="9242" width="5.28515625" style="3" customWidth="1"/>
    <col min="9243" max="9250" width="4.140625" style="3" customWidth="1"/>
    <col min="9251" max="9471" width="9.140625" style="3"/>
    <col min="9472" max="9472" width="4.42578125" style="3" customWidth="1"/>
    <col min="9473" max="9473" width="10.85546875" style="3" customWidth="1"/>
    <col min="9474" max="9474" width="16.85546875" style="3" customWidth="1"/>
    <col min="9475" max="9475" width="9.5703125" style="3" customWidth="1"/>
    <col min="9476" max="9476" width="10.85546875" style="3" customWidth="1"/>
    <col min="9477" max="9477" width="5.42578125" style="3" customWidth="1"/>
    <col min="9478" max="9497" width="4.140625" style="3" customWidth="1"/>
    <col min="9498" max="9498" width="5.28515625" style="3" customWidth="1"/>
    <col min="9499" max="9506" width="4.140625" style="3" customWidth="1"/>
    <col min="9507" max="9727" width="9.140625" style="3"/>
    <col min="9728" max="9728" width="4.42578125" style="3" customWidth="1"/>
    <col min="9729" max="9729" width="10.85546875" style="3" customWidth="1"/>
    <col min="9730" max="9730" width="16.85546875" style="3" customWidth="1"/>
    <col min="9731" max="9731" width="9.5703125" style="3" customWidth="1"/>
    <col min="9732" max="9732" width="10.85546875" style="3" customWidth="1"/>
    <col min="9733" max="9733" width="5.42578125" style="3" customWidth="1"/>
    <col min="9734" max="9753" width="4.140625" style="3" customWidth="1"/>
    <col min="9754" max="9754" width="5.28515625" style="3" customWidth="1"/>
    <col min="9755" max="9762" width="4.140625" style="3" customWidth="1"/>
    <col min="9763" max="9983" width="9.140625" style="3"/>
    <col min="9984" max="9984" width="4.42578125" style="3" customWidth="1"/>
    <col min="9985" max="9985" width="10.85546875" style="3" customWidth="1"/>
    <col min="9986" max="9986" width="16.85546875" style="3" customWidth="1"/>
    <col min="9987" max="9987" width="9.5703125" style="3" customWidth="1"/>
    <col min="9988" max="9988" width="10.85546875" style="3" customWidth="1"/>
    <col min="9989" max="9989" width="5.42578125" style="3" customWidth="1"/>
    <col min="9990" max="10009" width="4.140625" style="3" customWidth="1"/>
    <col min="10010" max="10010" width="5.28515625" style="3" customWidth="1"/>
    <col min="10011" max="10018" width="4.140625" style="3" customWidth="1"/>
    <col min="10019" max="10239" width="9.140625" style="3"/>
    <col min="10240" max="10240" width="4.42578125" style="3" customWidth="1"/>
    <col min="10241" max="10241" width="10.85546875" style="3" customWidth="1"/>
    <col min="10242" max="10242" width="16.85546875" style="3" customWidth="1"/>
    <col min="10243" max="10243" width="9.5703125" style="3" customWidth="1"/>
    <col min="10244" max="10244" width="10.85546875" style="3" customWidth="1"/>
    <col min="10245" max="10245" width="5.42578125" style="3" customWidth="1"/>
    <col min="10246" max="10265" width="4.140625" style="3" customWidth="1"/>
    <col min="10266" max="10266" width="5.28515625" style="3" customWidth="1"/>
    <col min="10267" max="10274" width="4.140625" style="3" customWidth="1"/>
    <col min="10275" max="10495" width="9.140625" style="3"/>
    <col min="10496" max="10496" width="4.42578125" style="3" customWidth="1"/>
    <col min="10497" max="10497" width="10.85546875" style="3" customWidth="1"/>
    <col min="10498" max="10498" width="16.85546875" style="3" customWidth="1"/>
    <col min="10499" max="10499" width="9.5703125" style="3" customWidth="1"/>
    <col min="10500" max="10500" width="10.85546875" style="3" customWidth="1"/>
    <col min="10501" max="10501" width="5.42578125" style="3" customWidth="1"/>
    <col min="10502" max="10521" width="4.140625" style="3" customWidth="1"/>
    <col min="10522" max="10522" width="5.28515625" style="3" customWidth="1"/>
    <col min="10523" max="10530" width="4.140625" style="3" customWidth="1"/>
    <col min="10531" max="10751" width="9.140625" style="3"/>
    <col min="10752" max="10752" width="4.42578125" style="3" customWidth="1"/>
    <col min="10753" max="10753" width="10.85546875" style="3" customWidth="1"/>
    <col min="10754" max="10754" width="16.85546875" style="3" customWidth="1"/>
    <col min="10755" max="10755" width="9.5703125" style="3" customWidth="1"/>
    <col min="10756" max="10756" width="10.85546875" style="3" customWidth="1"/>
    <col min="10757" max="10757" width="5.42578125" style="3" customWidth="1"/>
    <col min="10758" max="10777" width="4.140625" style="3" customWidth="1"/>
    <col min="10778" max="10778" width="5.28515625" style="3" customWidth="1"/>
    <col min="10779" max="10786" width="4.140625" style="3" customWidth="1"/>
    <col min="10787" max="11007" width="9.140625" style="3"/>
    <col min="11008" max="11008" width="4.42578125" style="3" customWidth="1"/>
    <col min="11009" max="11009" width="10.85546875" style="3" customWidth="1"/>
    <col min="11010" max="11010" width="16.85546875" style="3" customWidth="1"/>
    <col min="11011" max="11011" width="9.5703125" style="3" customWidth="1"/>
    <col min="11012" max="11012" width="10.85546875" style="3" customWidth="1"/>
    <col min="11013" max="11013" width="5.42578125" style="3" customWidth="1"/>
    <col min="11014" max="11033" width="4.140625" style="3" customWidth="1"/>
    <col min="11034" max="11034" width="5.28515625" style="3" customWidth="1"/>
    <col min="11035" max="11042" width="4.140625" style="3" customWidth="1"/>
    <col min="11043" max="11263" width="9.140625" style="3"/>
    <col min="11264" max="11264" width="4.42578125" style="3" customWidth="1"/>
    <col min="11265" max="11265" width="10.85546875" style="3" customWidth="1"/>
    <col min="11266" max="11266" width="16.85546875" style="3" customWidth="1"/>
    <col min="11267" max="11267" width="9.5703125" style="3" customWidth="1"/>
    <col min="11268" max="11268" width="10.85546875" style="3" customWidth="1"/>
    <col min="11269" max="11269" width="5.42578125" style="3" customWidth="1"/>
    <col min="11270" max="11289" width="4.140625" style="3" customWidth="1"/>
    <col min="11290" max="11290" width="5.28515625" style="3" customWidth="1"/>
    <col min="11291" max="11298" width="4.140625" style="3" customWidth="1"/>
    <col min="11299" max="11519" width="9.140625" style="3"/>
    <col min="11520" max="11520" width="4.42578125" style="3" customWidth="1"/>
    <col min="11521" max="11521" width="10.85546875" style="3" customWidth="1"/>
    <col min="11522" max="11522" width="16.85546875" style="3" customWidth="1"/>
    <col min="11523" max="11523" width="9.5703125" style="3" customWidth="1"/>
    <col min="11524" max="11524" width="10.85546875" style="3" customWidth="1"/>
    <col min="11525" max="11525" width="5.42578125" style="3" customWidth="1"/>
    <col min="11526" max="11545" width="4.140625" style="3" customWidth="1"/>
    <col min="11546" max="11546" width="5.28515625" style="3" customWidth="1"/>
    <col min="11547" max="11554" width="4.140625" style="3" customWidth="1"/>
    <col min="11555" max="11775" width="9.140625" style="3"/>
    <col min="11776" max="11776" width="4.42578125" style="3" customWidth="1"/>
    <col min="11777" max="11777" width="10.85546875" style="3" customWidth="1"/>
    <col min="11778" max="11778" width="16.85546875" style="3" customWidth="1"/>
    <col min="11779" max="11779" width="9.5703125" style="3" customWidth="1"/>
    <col min="11780" max="11780" width="10.85546875" style="3" customWidth="1"/>
    <col min="11781" max="11781" width="5.42578125" style="3" customWidth="1"/>
    <col min="11782" max="11801" width="4.140625" style="3" customWidth="1"/>
    <col min="11802" max="11802" width="5.28515625" style="3" customWidth="1"/>
    <col min="11803" max="11810" width="4.140625" style="3" customWidth="1"/>
    <col min="11811" max="12031" width="9.140625" style="3"/>
    <col min="12032" max="12032" width="4.42578125" style="3" customWidth="1"/>
    <col min="12033" max="12033" width="10.85546875" style="3" customWidth="1"/>
    <col min="12034" max="12034" width="16.85546875" style="3" customWidth="1"/>
    <col min="12035" max="12035" width="9.5703125" style="3" customWidth="1"/>
    <col min="12036" max="12036" width="10.85546875" style="3" customWidth="1"/>
    <col min="12037" max="12037" width="5.42578125" style="3" customWidth="1"/>
    <col min="12038" max="12057" width="4.140625" style="3" customWidth="1"/>
    <col min="12058" max="12058" width="5.28515625" style="3" customWidth="1"/>
    <col min="12059" max="12066" width="4.140625" style="3" customWidth="1"/>
    <col min="12067" max="12287" width="9.140625" style="3"/>
    <col min="12288" max="12288" width="4.42578125" style="3" customWidth="1"/>
    <col min="12289" max="12289" width="10.85546875" style="3" customWidth="1"/>
    <col min="12290" max="12290" width="16.85546875" style="3" customWidth="1"/>
    <col min="12291" max="12291" width="9.5703125" style="3" customWidth="1"/>
    <col min="12292" max="12292" width="10.85546875" style="3" customWidth="1"/>
    <col min="12293" max="12293" width="5.42578125" style="3" customWidth="1"/>
    <col min="12294" max="12313" width="4.140625" style="3" customWidth="1"/>
    <col min="12314" max="12314" width="5.28515625" style="3" customWidth="1"/>
    <col min="12315" max="12322" width="4.140625" style="3" customWidth="1"/>
    <col min="12323" max="12543" width="9.140625" style="3"/>
    <col min="12544" max="12544" width="4.42578125" style="3" customWidth="1"/>
    <col min="12545" max="12545" width="10.85546875" style="3" customWidth="1"/>
    <col min="12546" max="12546" width="16.85546875" style="3" customWidth="1"/>
    <col min="12547" max="12547" width="9.5703125" style="3" customWidth="1"/>
    <col min="12548" max="12548" width="10.85546875" style="3" customWidth="1"/>
    <col min="12549" max="12549" width="5.42578125" style="3" customWidth="1"/>
    <col min="12550" max="12569" width="4.140625" style="3" customWidth="1"/>
    <col min="12570" max="12570" width="5.28515625" style="3" customWidth="1"/>
    <col min="12571" max="12578" width="4.140625" style="3" customWidth="1"/>
    <col min="12579" max="12799" width="9.140625" style="3"/>
    <col min="12800" max="12800" width="4.42578125" style="3" customWidth="1"/>
    <col min="12801" max="12801" width="10.85546875" style="3" customWidth="1"/>
    <col min="12802" max="12802" width="16.85546875" style="3" customWidth="1"/>
    <col min="12803" max="12803" width="9.5703125" style="3" customWidth="1"/>
    <col min="12804" max="12804" width="10.85546875" style="3" customWidth="1"/>
    <col min="12805" max="12805" width="5.42578125" style="3" customWidth="1"/>
    <col min="12806" max="12825" width="4.140625" style="3" customWidth="1"/>
    <col min="12826" max="12826" width="5.28515625" style="3" customWidth="1"/>
    <col min="12827" max="12834" width="4.140625" style="3" customWidth="1"/>
    <col min="12835" max="13055" width="9.140625" style="3"/>
    <col min="13056" max="13056" width="4.42578125" style="3" customWidth="1"/>
    <col min="13057" max="13057" width="10.85546875" style="3" customWidth="1"/>
    <col min="13058" max="13058" width="16.85546875" style="3" customWidth="1"/>
    <col min="13059" max="13059" width="9.5703125" style="3" customWidth="1"/>
    <col min="13060" max="13060" width="10.85546875" style="3" customWidth="1"/>
    <col min="13061" max="13061" width="5.42578125" style="3" customWidth="1"/>
    <col min="13062" max="13081" width="4.140625" style="3" customWidth="1"/>
    <col min="13082" max="13082" width="5.28515625" style="3" customWidth="1"/>
    <col min="13083" max="13090" width="4.140625" style="3" customWidth="1"/>
    <col min="13091" max="13311" width="9.140625" style="3"/>
    <col min="13312" max="13312" width="4.42578125" style="3" customWidth="1"/>
    <col min="13313" max="13313" width="10.85546875" style="3" customWidth="1"/>
    <col min="13314" max="13314" width="16.85546875" style="3" customWidth="1"/>
    <col min="13315" max="13315" width="9.5703125" style="3" customWidth="1"/>
    <col min="13316" max="13316" width="10.85546875" style="3" customWidth="1"/>
    <col min="13317" max="13317" width="5.42578125" style="3" customWidth="1"/>
    <col min="13318" max="13337" width="4.140625" style="3" customWidth="1"/>
    <col min="13338" max="13338" width="5.28515625" style="3" customWidth="1"/>
    <col min="13339" max="13346" width="4.140625" style="3" customWidth="1"/>
    <col min="13347" max="13567" width="9.140625" style="3"/>
    <col min="13568" max="13568" width="4.42578125" style="3" customWidth="1"/>
    <col min="13569" max="13569" width="10.85546875" style="3" customWidth="1"/>
    <col min="13570" max="13570" width="16.85546875" style="3" customWidth="1"/>
    <col min="13571" max="13571" width="9.5703125" style="3" customWidth="1"/>
    <col min="13572" max="13572" width="10.85546875" style="3" customWidth="1"/>
    <col min="13573" max="13573" width="5.42578125" style="3" customWidth="1"/>
    <col min="13574" max="13593" width="4.140625" style="3" customWidth="1"/>
    <col min="13594" max="13594" width="5.28515625" style="3" customWidth="1"/>
    <col min="13595" max="13602" width="4.140625" style="3" customWidth="1"/>
    <col min="13603" max="13823" width="9.140625" style="3"/>
    <col min="13824" max="13824" width="4.42578125" style="3" customWidth="1"/>
    <col min="13825" max="13825" width="10.85546875" style="3" customWidth="1"/>
    <col min="13826" max="13826" width="16.85546875" style="3" customWidth="1"/>
    <col min="13827" max="13827" width="9.5703125" style="3" customWidth="1"/>
    <col min="13828" max="13828" width="10.85546875" style="3" customWidth="1"/>
    <col min="13829" max="13829" width="5.42578125" style="3" customWidth="1"/>
    <col min="13830" max="13849" width="4.140625" style="3" customWidth="1"/>
    <col min="13850" max="13850" width="5.28515625" style="3" customWidth="1"/>
    <col min="13851" max="13858" width="4.140625" style="3" customWidth="1"/>
    <col min="13859" max="14079" width="9.140625" style="3"/>
    <col min="14080" max="14080" width="4.42578125" style="3" customWidth="1"/>
    <col min="14081" max="14081" width="10.85546875" style="3" customWidth="1"/>
    <col min="14082" max="14082" width="16.85546875" style="3" customWidth="1"/>
    <col min="14083" max="14083" width="9.5703125" style="3" customWidth="1"/>
    <col min="14084" max="14084" width="10.85546875" style="3" customWidth="1"/>
    <col min="14085" max="14085" width="5.42578125" style="3" customWidth="1"/>
    <col min="14086" max="14105" width="4.140625" style="3" customWidth="1"/>
    <col min="14106" max="14106" width="5.28515625" style="3" customWidth="1"/>
    <col min="14107" max="14114" width="4.140625" style="3" customWidth="1"/>
    <col min="14115" max="14335" width="9.140625" style="3"/>
    <col min="14336" max="14336" width="4.42578125" style="3" customWidth="1"/>
    <col min="14337" max="14337" width="10.85546875" style="3" customWidth="1"/>
    <col min="14338" max="14338" width="16.85546875" style="3" customWidth="1"/>
    <col min="14339" max="14339" width="9.5703125" style="3" customWidth="1"/>
    <col min="14340" max="14340" width="10.85546875" style="3" customWidth="1"/>
    <col min="14341" max="14341" width="5.42578125" style="3" customWidth="1"/>
    <col min="14342" max="14361" width="4.140625" style="3" customWidth="1"/>
    <col min="14362" max="14362" width="5.28515625" style="3" customWidth="1"/>
    <col min="14363" max="14370" width="4.140625" style="3" customWidth="1"/>
    <col min="14371" max="14591" width="9.140625" style="3"/>
    <col min="14592" max="14592" width="4.42578125" style="3" customWidth="1"/>
    <col min="14593" max="14593" width="10.85546875" style="3" customWidth="1"/>
    <col min="14594" max="14594" width="16.85546875" style="3" customWidth="1"/>
    <col min="14595" max="14595" width="9.5703125" style="3" customWidth="1"/>
    <col min="14596" max="14596" width="10.85546875" style="3" customWidth="1"/>
    <col min="14597" max="14597" width="5.42578125" style="3" customWidth="1"/>
    <col min="14598" max="14617" width="4.140625" style="3" customWidth="1"/>
    <col min="14618" max="14618" width="5.28515625" style="3" customWidth="1"/>
    <col min="14619" max="14626" width="4.140625" style="3" customWidth="1"/>
    <col min="14627" max="14847" width="9.140625" style="3"/>
    <col min="14848" max="14848" width="4.42578125" style="3" customWidth="1"/>
    <col min="14849" max="14849" width="10.85546875" style="3" customWidth="1"/>
    <col min="14850" max="14850" width="16.85546875" style="3" customWidth="1"/>
    <col min="14851" max="14851" width="9.5703125" style="3" customWidth="1"/>
    <col min="14852" max="14852" width="10.85546875" style="3" customWidth="1"/>
    <col min="14853" max="14853" width="5.42578125" style="3" customWidth="1"/>
    <col min="14854" max="14873" width="4.140625" style="3" customWidth="1"/>
    <col min="14874" max="14874" width="5.28515625" style="3" customWidth="1"/>
    <col min="14875" max="14882" width="4.140625" style="3" customWidth="1"/>
    <col min="14883" max="15103" width="9.140625" style="3"/>
    <col min="15104" max="15104" width="4.42578125" style="3" customWidth="1"/>
    <col min="15105" max="15105" width="10.85546875" style="3" customWidth="1"/>
    <col min="15106" max="15106" width="16.85546875" style="3" customWidth="1"/>
    <col min="15107" max="15107" width="9.5703125" style="3" customWidth="1"/>
    <col min="15108" max="15108" width="10.85546875" style="3" customWidth="1"/>
    <col min="15109" max="15109" width="5.42578125" style="3" customWidth="1"/>
    <col min="15110" max="15129" width="4.140625" style="3" customWidth="1"/>
    <col min="15130" max="15130" width="5.28515625" style="3" customWidth="1"/>
    <col min="15131" max="15138" width="4.140625" style="3" customWidth="1"/>
    <col min="15139" max="15359" width="9.140625" style="3"/>
    <col min="15360" max="15360" width="4.42578125" style="3" customWidth="1"/>
    <col min="15361" max="15361" width="10.85546875" style="3" customWidth="1"/>
    <col min="15362" max="15362" width="16.85546875" style="3" customWidth="1"/>
    <col min="15363" max="15363" width="9.5703125" style="3" customWidth="1"/>
    <col min="15364" max="15364" width="10.85546875" style="3" customWidth="1"/>
    <col min="15365" max="15365" width="5.42578125" style="3" customWidth="1"/>
    <col min="15366" max="15385" width="4.140625" style="3" customWidth="1"/>
    <col min="15386" max="15386" width="5.28515625" style="3" customWidth="1"/>
    <col min="15387" max="15394" width="4.140625" style="3" customWidth="1"/>
    <col min="15395" max="15615" width="9.140625" style="3"/>
    <col min="15616" max="15616" width="4.42578125" style="3" customWidth="1"/>
    <col min="15617" max="15617" width="10.85546875" style="3" customWidth="1"/>
    <col min="15618" max="15618" width="16.85546875" style="3" customWidth="1"/>
    <col min="15619" max="15619" width="9.5703125" style="3" customWidth="1"/>
    <col min="15620" max="15620" width="10.85546875" style="3" customWidth="1"/>
    <col min="15621" max="15621" width="5.42578125" style="3" customWidth="1"/>
    <col min="15622" max="15641" width="4.140625" style="3" customWidth="1"/>
    <col min="15642" max="15642" width="5.28515625" style="3" customWidth="1"/>
    <col min="15643" max="15650" width="4.140625" style="3" customWidth="1"/>
    <col min="15651" max="15871" width="9.140625" style="3"/>
    <col min="15872" max="15872" width="4.42578125" style="3" customWidth="1"/>
    <col min="15873" max="15873" width="10.85546875" style="3" customWidth="1"/>
    <col min="15874" max="15874" width="16.85546875" style="3" customWidth="1"/>
    <col min="15875" max="15875" width="9.5703125" style="3" customWidth="1"/>
    <col min="15876" max="15876" width="10.85546875" style="3" customWidth="1"/>
    <col min="15877" max="15877" width="5.42578125" style="3" customWidth="1"/>
    <col min="15878" max="15897" width="4.140625" style="3" customWidth="1"/>
    <col min="15898" max="15898" width="5.28515625" style="3" customWidth="1"/>
    <col min="15899" max="15906" width="4.140625" style="3" customWidth="1"/>
    <col min="15907" max="16127" width="9.140625" style="3"/>
    <col min="16128" max="16128" width="4.42578125" style="3" customWidth="1"/>
    <col min="16129" max="16129" width="10.85546875" style="3" customWidth="1"/>
    <col min="16130" max="16130" width="16.85546875" style="3" customWidth="1"/>
    <col min="16131" max="16131" width="9.5703125" style="3" customWidth="1"/>
    <col min="16132" max="16132" width="10.85546875" style="3" customWidth="1"/>
    <col min="16133" max="16133" width="5.42578125" style="3" customWidth="1"/>
    <col min="16134" max="16153" width="4.140625" style="3" customWidth="1"/>
    <col min="16154" max="16154" width="5.28515625" style="3" customWidth="1"/>
    <col min="16155" max="16162" width="4.140625" style="3" customWidth="1"/>
    <col min="16163" max="16384" width="9.140625" style="3"/>
  </cols>
  <sheetData>
    <row r="1" spans="1:252" ht="32.25" customHeight="1">
      <c r="A1" s="155" t="s">
        <v>17</v>
      </c>
      <c r="B1" s="156"/>
      <c r="C1" s="156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52" ht="15" customHeight="1">
      <c r="A2" s="4"/>
      <c r="B2" s="4"/>
      <c r="C2" s="5"/>
      <c r="D2" s="120" t="s">
        <v>100</v>
      </c>
      <c r="E2" s="7"/>
      <c r="F2" s="7"/>
      <c r="G2" s="7"/>
      <c r="H2" s="158" t="s">
        <v>18</v>
      </c>
      <c r="I2" s="158"/>
      <c r="J2" s="158"/>
      <c r="K2" s="158"/>
      <c r="L2" s="158"/>
      <c r="M2" s="158"/>
      <c r="N2" s="158"/>
      <c r="O2" s="158"/>
      <c r="P2" s="6"/>
      <c r="Q2" s="8"/>
      <c r="R2" s="8"/>
      <c r="S2" s="9"/>
      <c r="T2" s="10"/>
      <c r="U2" s="10"/>
      <c r="V2" s="10"/>
      <c r="W2" s="1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ht="16.5">
      <c r="A3" s="11"/>
      <c r="B3" s="11"/>
      <c r="C3" s="5"/>
      <c r="D3" s="159"/>
      <c r="E3" s="159"/>
      <c r="F3" s="6"/>
      <c r="G3" s="6"/>
      <c r="H3" s="12" t="s">
        <v>88</v>
      </c>
      <c r="I3" s="12"/>
      <c r="J3" s="12"/>
      <c r="K3" s="12"/>
      <c r="L3" s="12"/>
      <c r="M3" s="12"/>
      <c r="N3" s="12"/>
      <c r="O3" s="12"/>
      <c r="P3" s="12"/>
      <c r="Q3" s="13"/>
      <c r="R3" s="13"/>
      <c r="S3" s="14"/>
      <c r="T3" s="14"/>
      <c r="U3" s="14"/>
      <c r="V3" s="14"/>
      <c r="W3" s="5"/>
      <c r="X3" s="1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ht="16.5">
      <c r="A4" s="5"/>
      <c r="B4" s="5"/>
      <c r="C4" s="5"/>
      <c r="D4" s="159" t="s">
        <v>1</v>
      </c>
      <c r="E4" s="159"/>
      <c r="F4" s="6"/>
      <c r="G4" s="6"/>
      <c r="H4" s="12" t="s">
        <v>89</v>
      </c>
      <c r="I4" s="12"/>
      <c r="J4" s="12"/>
      <c r="K4" s="12"/>
      <c r="L4" s="12"/>
      <c r="M4" s="12"/>
      <c r="N4" s="12"/>
      <c r="O4" s="12"/>
      <c r="P4" s="12"/>
      <c r="Q4" s="13"/>
      <c r="R4" s="13"/>
      <c r="S4" s="14"/>
      <c r="T4" s="14"/>
      <c r="U4" s="14"/>
      <c r="V4" s="1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>
      <c r="A5" s="16"/>
      <c r="B5" s="16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P5" s="19"/>
      <c r="Q5" s="20"/>
      <c r="R5" s="20"/>
      <c r="S5" s="20"/>
      <c r="T5" s="21"/>
      <c r="U5" s="22"/>
      <c r="V5" s="21"/>
      <c r="W5" s="23"/>
      <c r="X5" s="24"/>
    </row>
    <row r="6" spans="1:252" ht="48" customHeight="1">
      <c r="A6" s="25" t="s">
        <v>2</v>
      </c>
      <c r="B6" s="26" t="s">
        <v>19</v>
      </c>
      <c r="C6" s="26" t="s">
        <v>20</v>
      </c>
      <c r="D6" s="27"/>
      <c r="E6" s="147" t="s">
        <v>91</v>
      </c>
      <c r="F6" s="148"/>
      <c r="G6" s="148"/>
      <c r="H6" s="147" t="s">
        <v>92</v>
      </c>
      <c r="I6" s="148"/>
      <c r="J6" s="148"/>
      <c r="K6" s="147" t="s">
        <v>93</v>
      </c>
      <c r="L6" s="148"/>
      <c r="M6" s="149"/>
      <c r="N6" s="147" t="s">
        <v>94</v>
      </c>
      <c r="O6" s="148"/>
      <c r="P6" s="148"/>
      <c r="Q6" s="147" t="s">
        <v>95</v>
      </c>
      <c r="R6" s="148"/>
      <c r="S6" s="149"/>
      <c r="T6" s="147" t="s">
        <v>96</v>
      </c>
      <c r="U6" s="148"/>
      <c r="V6" s="149"/>
      <c r="W6" s="147" t="s">
        <v>97</v>
      </c>
      <c r="X6" s="148"/>
      <c r="Y6" s="149"/>
      <c r="Z6" s="147" t="s">
        <v>98</v>
      </c>
      <c r="AA6" s="148"/>
      <c r="AB6" s="149"/>
      <c r="AC6" s="147" t="s">
        <v>102</v>
      </c>
      <c r="AD6" s="148"/>
      <c r="AE6" s="149"/>
      <c r="AF6" s="147" t="s">
        <v>99</v>
      </c>
      <c r="AG6" s="148"/>
      <c r="AH6" s="149"/>
      <c r="AI6" s="28" t="s">
        <v>21</v>
      </c>
      <c r="AJ6" s="28" t="s">
        <v>22</v>
      </c>
      <c r="AK6" s="28" t="s">
        <v>23</v>
      </c>
      <c r="AL6" s="28" t="s">
        <v>24</v>
      </c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</row>
    <row r="7" spans="1:252">
      <c r="A7" s="30"/>
      <c r="B7" s="31"/>
      <c r="C7" s="32"/>
      <c r="D7" s="33" t="s">
        <v>25</v>
      </c>
      <c r="E7" s="160">
        <v>2</v>
      </c>
      <c r="F7" s="161"/>
      <c r="G7" s="161"/>
      <c r="H7" s="160">
        <v>2</v>
      </c>
      <c r="I7" s="161"/>
      <c r="J7" s="161"/>
      <c r="K7" s="160">
        <v>2</v>
      </c>
      <c r="L7" s="161"/>
      <c r="M7" s="161"/>
      <c r="N7" s="160">
        <v>2</v>
      </c>
      <c r="O7" s="161"/>
      <c r="P7" s="161"/>
      <c r="Q7" s="160">
        <v>2</v>
      </c>
      <c r="R7" s="161"/>
      <c r="S7" s="162"/>
      <c r="T7" s="160">
        <v>2</v>
      </c>
      <c r="U7" s="161"/>
      <c r="V7" s="162"/>
      <c r="W7" s="160">
        <v>2</v>
      </c>
      <c r="X7" s="161"/>
      <c r="Y7" s="162"/>
      <c r="Z7" s="160">
        <v>2</v>
      </c>
      <c r="AA7" s="161"/>
      <c r="AB7" s="162"/>
      <c r="AC7" s="160">
        <v>2</v>
      </c>
      <c r="AD7" s="161"/>
      <c r="AE7" s="162"/>
      <c r="AF7" s="160">
        <v>2</v>
      </c>
      <c r="AG7" s="161"/>
      <c r="AH7" s="162"/>
      <c r="AI7" s="34">
        <v>20</v>
      </c>
      <c r="AJ7" s="35"/>
      <c r="AK7" s="36"/>
      <c r="AL7" s="37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</row>
    <row r="8" spans="1:252" ht="58.5" customHeight="1">
      <c r="A8" s="30"/>
      <c r="B8" s="31"/>
      <c r="C8" s="32"/>
      <c r="D8" s="33"/>
      <c r="E8" s="38" t="s">
        <v>26</v>
      </c>
      <c r="F8" s="38" t="s">
        <v>27</v>
      </c>
      <c r="G8" s="38" t="s">
        <v>28</v>
      </c>
      <c r="H8" s="38" t="s">
        <v>26</v>
      </c>
      <c r="I8" s="38" t="s">
        <v>27</v>
      </c>
      <c r="J8" s="38" t="s">
        <v>28</v>
      </c>
      <c r="K8" s="38" t="s">
        <v>26</v>
      </c>
      <c r="L8" s="38" t="s">
        <v>27</v>
      </c>
      <c r="M8" s="38" t="s">
        <v>28</v>
      </c>
      <c r="N8" s="38" t="s">
        <v>26</v>
      </c>
      <c r="O8" s="38" t="s">
        <v>27</v>
      </c>
      <c r="P8" s="38" t="s">
        <v>28</v>
      </c>
      <c r="Q8" s="38" t="s">
        <v>26</v>
      </c>
      <c r="R8" s="38" t="s">
        <v>27</v>
      </c>
      <c r="S8" s="38" t="s">
        <v>28</v>
      </c>
      <c r="T8" s="38" t="s">
        <v>26</v>
      </c>
      <c r="U8" s="38" t="s">
        <v>27</v>
      </c>
      <c r="V8" s="38" t="s">
        <v>28</v>
      </c>
      <c r="W8" s="38" t="s">
        <v>26</v>
      </c>
      <c r="X8" s="38" t="s">
        <v>27</v>
      </c>
      <c r="Y8" s="38" t="s">
        <v>28</v>
      </c>
      <c r="Z8" s="38" t="s">
        <v>26</v>
      </c>
      <c r="AA8" s="38" t="s">
        <v>27</v>
      </c>
      <c r="AB8" s="38" t="s">
        <v>28</v>
      </c>
      <c r="AC8" s="38" t="s">
        <v>26</v>
      </c>
      <c r="AD8" s="38" t="s">
        <v>27</v>
      </c>
      <c r="AE8" s="38" t="s">
        <v>28</v>
      </c>
      <c r="AF8" s="38" t="s">
        <v>26</v>
      </c>
      <c r="AG8" s="38" t="s">
        <v>27</v>
      </c>
      <c r="AH8" s="38" t="s">
        <v>28</v>
      </c>
      <c r="AI8" s="34"/>
      <c r="AJ8" s="39"/>
      <c r="AK8" s="36"/>
      <c r="AL8" s="40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</row>
    <row r="9" spans="1:252" ht="24.75" customHeight="1">
      <c r="A9" s="56">
        <v>1</v>
      </c>
      <c r="B9" s="58" t="s">
        <v>29</v>
      </c>
      <c r="C9" s="59" t="s">
        <v>30</v>
      </c>
      <c r="D9" s="60" t="s">
        <v>13</v>
      </c>
      <c r="E9" s="106">
        <v>6.4</v>
      </c>
      <c r="F9" s="107" t="str">
        <f>IF(E9&gt;=9.5,"A⁺",IF(E9&gt;=8.5,"A",IF(E9&gt;=8,"B⁺",IF(E9&gt;=7,"B",IF(E9&gt;=6.5,"C⁺",IF(E9&gt;=5.5,"C",IF(E9&gt;=5,"D⁺",IF(E9&gt;=4,"D",IF(E9&lt;4,"F")))))))))</f>
        <v>C</v>
      </c>
      <c r="G9" s="107" t="str">
        <f>IF(F9="A⁺","4.0",IF(F9="A","3.8",IF(F9="B⁺","3.5",IF(F9="B","3.0",IF(F9="C⁺","2.5",IF(F9="C","2.0",IF(F9="D⁺","1.5",IF(F9="D","1.0"))))))))</f>
        <v>2.0</v>
      </c>
      <c r="H9" s="106">
        <v>8.5</v>
      </c>
      <c r="I9" s="107" t="str">
        <f>IF(H9&gt;=9.5,"A⁺",IF(H9&gt;=8.5,"A",IF(H9&gt;=8,"B⁺",IF(H9&gt;=7,"B",IF(H9&gt;=6.5,"C⁺",IF(H9&gt;=5.5,"C",IF(H9&gt;=5,"D⁺",IF(H9&gt;=4,"D",IF(H9&lt;4,"F")))))))))</f>
        <v>A</v>
      </c>
      <c r="J9" s="107" t="str">
        <f>IF(I9="A⁺","4.0",IF(I9="A","3.8",IF(I9="B⁺","3.5",IF(I9="B","3.0",IF(I9="C⁺","2.5",IF(I9="C","2.0",IF(I9="D⁺","1.5",IF(I9="D","1.0"))))))))</f>
        <v>3.8</v>
      </c>
      <c r="K9" s="106">
        <v>9</v>
      </c>
      <c r="L9" s="107" t="str">
        <f>IF(K9&gt;=9.5,"A⁺",IF(K9&gt;=8.5,"A",IF(K9&gt;=8,"B⁺",IF(K9&gt;=7,"B",IF(K9&gt;=6.5,"C⁺",IF(K9&gt;=5.5,"C",IF(K9&gt;=5,"D⁺",IF(K9&gt;=4,"D",IF(K9&lt;4,"F")))))))))</f>
        <v>A</v>
      </c>
      <c r="M9" s="107" t="str">
        <f>IF(L9="A⁺","4.0",IF(L9="A","3.8",IF(L9="B⁺","3.5",IF(L9="B","3.0",IF(L9="C⁺","2.5",IF(L9="C","2.0",IF(L9="D⁺","1.5",IF(L9="D","1.0"))))))))</f>
        <v>3.8</v>
      </c>
      <c r="N9" s="106">
        <v>7.6</v>
      </c>
      <c r="O9" s="107" t="str">
        <f>IF(N9&gt;=9.5,"A⁺",IF(N9&gt;=8.5,"A",IF(N9&gt;=8,"B⁺",IF(N9&gt;=7,"B",IF(N9&gt;=6.5,"C⁺",IF(N9&gt;=5.5,"C",IF(N9&gt;=5,"D⁺",IF(N9&gt;=4,"D",IF(N9&lt;4,"F")))))))))</f>
        <v>B</v>
      </c>
      <c r="P9" s="107" t="str">
        <f>IF(O9="A⁺","4.0",IF(O9="A","3.8",IF(O9="B⁺","3.5",IF(O9="B","3.0",IF(O9="C⁺","2.5",IF(O9="C","2.0",IF(O9="D⁺","1.5",IF(O9="D","1.0"))))))))</f>
        <v>3.0</v>
      </c>
      <c r="Q9" s="106">
        <v>7.6000000000000005</v>
      </c>
      <c r="R9" s="107" t="str">
        <f>IF(Q9&gt;=9.5,"A⁺",IF(Q9&gt;=8.5,"A",IF(Q9&gt;=8,"B⁺",IF(Q9&gt;=7,"B",IF(Q9&gt;=6.5,"C⁺",IF(Q9&gt;=5.5,"C",IF(Q9&gt;=5,"D⁺",IF(Q9&gt;=4,"D",IF(Q9&lt;4,"F")))))))))</f>
        <v>B</v>
      </c>
      <c r="S9" s="107" t="str">
        <f>IF(R9="A⁺","4.0",IF(R9="A","3.8",IF(R9="B⁺","3.5",IF(R9="B","3.0",IF(R9="C⁺","2.5",IF(R9="C","2.0",IF(R9="D⁺","1.5",IF(R9="D","1.0"))))))))</f>
        <v>3.0</v>
      </c>
      <c r="T9" s="106">
        <v>8.4</v>
      </c>
      <c r="U9" s="107" t="str">
        <f>IF(T9&gt;=9.5,"A⁺",IF(T9&gt;=8.5,"A",IF(T9&gt;=8,"B⁺",IF(T9&gt;=7,"B",IF(T9&gt;=6.5,"C⁺",IF(T9&gt;=5.5,"C",IF(T9&gt;=5,"D⁺",IF(T9&gt;=4,"D",IF(T9&lt;4,"F")))))))))</f>
        <v>B⁺</v>
      </c>
      <c r="V9" s="107" t="str">
        <f>IF(U9="A⁺","4.0",IF(U9="A","3.8",IF(U9="B⁺","3.5",IF(U9="B","3.0",IF(U9="C⁺","2.5",IF(U9="C","2.0",IF(U9="D⁺","1.5",IF(U9="D","1.0"))))))))</f>
        <v>3.5</v>
      </c>
      <c r="W9" s="108">
        <v>8</v>
      </c>
      <c r="X9" s="107" t="str">
        <f>IF(W9&gt;=9.5,"A⁺",IF(W9&gt;=8.5,"A",IF(W9&gt;=8,"B⁺",IF(W9&gt;=7,"B",IF(W9&gt;=6.5,"C⁺",IF(W9&gt;=5.5,"C",IF(W9&gt;=5,"D⁺",IF(W9&gt;=4,"D",IF(W9&lt;4,"F")))))))))</f>
        <v>B⁺</v>
      </c>
      <c r="Y9" s="107" t="str">
        <f>IF(X9="A⁺","4.0",IF(X9="A","3.8",IF(X9="B⁺","3.5",IF(X9="B","3.0",IF(X9="C⁺","2.5",IF(X9="C","2.0",IF(X9="D⁺","1.5",IF(X9="D","1.0"))))))))</f>
        <v>3.5</v>
      </c>
      <c r="Z9" s="108">
        <v>7.12</v>
      </c>
      <c r="AA9" s="107" t="str">
        <f>IF(Z9&gt;=9.5,"A⁺",IF(Z9&gt;=8.5,"A",IF(Z9&gt;=8,"B⁺",IF(Z9&gt;=7,"B",IF(Z9&gt;=6.5,"C⁺",IF(Z9&gt;=5.5,"C",IF(Z9&gt;=5,"D⁺",IF(Z9&gt;=4,"D",IF(Z9&lt;4,"F")))))))))</f>
        <v>B</v>
      </c>
      <c r="AB9" s="107" t="str">
        <f>IF(AA9="A⁺","4.0",IF(AA9="A","3.8",IF(AA9="B⁺","3.5",IF(AA9="B","3.0",IF(AA9="C⁺","2.5",IF(AA9="C","2.0",IF(AA9="D⁺","1.5",IF(AA9="D","1.0"))))))))</f>
        <v>3.0</v>
      </c>
      <c r="AC9" s="109">
        <v>7.1</v>
      </c>
      <c r="AD9" s="107" t="str">
        <f>IF(AC9&gt;=9.5,"A⁺",IF(AC9&gt;=8.5,"A",IF(AC9&gt;=8,"B⁺",IF(AC9&gt;=7,"B",IF(AC9&gt;=6.5,"C⁺",IF(AC9&gt;=5.5,"C",IF(AC9&gt;=5,"D⁺",IF(AC9&gt;=4,"D",IF(AC9&lt;4,"F")))))))))</f>
        <v>B</v>
      </c>
      <c r="AE9" s="107" t="str">
        <f>IF(AD9="A⁺","4.0",IF(AD9="A","3.8",IF(AD9="B⁺","3.5",IF(AD9="B","3.0",IF(AD9="C⁺","2.5",IF(AD9="C","2.0",IF(AD9="D⁺","1.5",IF(AD9="D","1.0"))))))))</f>
        <v>3.0</v>
      </c>
      <c r="AF9" s="108">
        <v>7.4</v>
      </c>
      <c r="AG9" s="107" t="str">
        <f>IF(AF9&gt;=9.5,"A⁺",IF(AF9&gt;=8.5,"A",IF(AF9&gt;=8,"B⁺",IF(AF9&gt;=7,"B",IF(AF9&gt;=6.5,"C⁺",IF(AF9&gt;=5.5,"C",IF(AF9&gt;=5,"D⁺",IF(AF9&gt;=4,"D",IF(AF9&lt;4,"F")))))))))</f>
        <v>B</v>
      </c>
      <c r="AH9" s="107" t="str">
        <f>IF(AG9="A⁺","4.0",IF(AG9="A","3.8",IF(AG9="B⁺","3.5",IF(AG9="B","3.0",IF(AG9="C⁺","2.5",IF(AG9="C","2.0",IF(AG9="D⁺","1.5",IF(AG9="D","1.0"))))))))</f>
        <v>3.0</v>
      </c>
      <c r="AI9" s="110">
        <f>E9*$E$7+H9*$H$7+K9*$K$7+N9*$N$7+Q9*$Q$7+T9*$T$7+W9*$W$7+Z9*$Z$7+AC9*$AC$7+AF9*$AF$7</f>
        <v>154.24</v>
      </c>
      <c r="AJ9" s="111">
        <f>AI9/$AI$7</f>
        <v>7.7120000000000006</v>
      </c>
      <c r="AK9" s="110">
        <f>G9*$E$7+J9*$H$7+M9*$K$7+P9*$N$7+S9*$Q$7+V9*$T$7+Y9*$W$7+AB9*$Z$7+AE9*$AC$7+AH9*$AF$7</f>
        <v>63.2</v>
      </c>
      <c r="AL9" s="112">
        <f>AK9/$AI$7</f>
        <v>3.16</v>
      </c>
      <c r="AM9" s="41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</row>
    <row r="10" spans="1:252" ht="24.75" customHeight="1">
      <c r="A10" s="57">
        <v>2</v>
      </c>
      <c r="B10" s="58" t="s">
        <v>31</v>
      </c>
      <c r="C10" s="59" t="s">
        <v>32</v>
      </c>
      <c r="D10" s="60" t="s">
        <v>33</v>
      </c>
      <c r="E10" s="113">
        <v>6</v>
      </c>
      <c r="F10" s="114" t="str">
        <f t="shared" ref="F10:F29" si="0">IF(E10&gt;=9.5,"A⁺",IF(E10&gt;=8.5,"A",IF(E10&gt;=8,"B⁺",IF(E10&gt;=7,"B",IF(E10&gt;=6.5,"C⁺",IF(E10&gt;=5.5,"C",IF(E10&gt;=5,"D⁺",IF(E10&gt;=4,"D",IF(E10&lt;4,"F")))))))))</f>
        <v>C</v>
      </c>
      <c r="G10" s="114" t="str">
        <f t="shared" ref="G10:G29" si="1">IF(F10="A⁺","4.0",IF(F10="A","3.8",IF(F10="B⁺","3.5",IF(F10="B","3.0",IF(F10="C⁺","2.5",IF(F10="C","2.0",IF(F10="D⁺","1.5",IF(F10="D","1.0"))))))))</f>
        <v>2.0</v>
      </c>
      <c r="H10" s="113">
        <v>6.7</v>
      </c>
      <c r="I10" s="114" t="str">
        <f t="shared" ref="I10:I29" si="2">IF(H10&gt;=9.5,"A⁺",IF(H10&gt;=8.5,"A",IF(H10&gt;=8,"B⁺",IF(H10&gt;=7,"B",IF(H10&gt;=6.5,"C⁺",IF(H10&gt;=5.5,"C",IF(H10&gt;=5,"D⁺",IF(H10&gt;=4,"D",IF(H10&lt;4,"F")))))))))</f>
        <v>C⁺</v>
      </c>
      <c r="J10" s="114" t="str">
        <f t="shared" ref="J10:J29" si="3">IF(I10="A⁺","4.0",IF(I10="A","3.8",IF(I10="B⁺","3.5",IF(I10="B","3.0",IF(I10="C⁺","2.5",IF(I10="C","2.0",IF(I10="D⁺","1.5",IF(I10="D","1.0"))))))))</f>
        <v>2.5</v>
      </c>
      <c r="K10" s="113">
        <v>7.3999999999999995</v>
      </c>
      <c r="L10" s="114" t="str">
        <f>IF(K10&gt;=9.5,"A⁺",IF(K10&gt;=8.5,"A",IF(K10&gt;=8,"B⁺",IF(K10&gt;=7,"B",IF(K10&gt;=6.5,"C⁺",IF(K10&gt;=5.5,"C",IF(K10&gt;=5,"D⁺",IF(K10&gt;=4,"D",IF(K10&lt;4,"F")))))))))</f>
        <v>B</v>
      </c>
      <c r="M10" s="114" t="str">
        <f>IF(L10="A⁺","4.0",IF(L10="A","3.8",IF(L10="B⁺","3.5",IF(L10="B","3.0",IF(L10="C⁺","2.5",IF(L10="C","2.0",IF(L10="D⁺","1.5",IF(L10="D","1.0"))))))))</f>
        <v>3.0</v>
      </c>
      <c r="N10" s="113">
        <v>7</v>
      </c>
      <c r="O10" s="114" t="str">
        <f t="shared" ref="O10:O29" si="4">IF(N10&gt;=9.5,"A⁺",IF(N10&gt;=8.5,"A",IF(N10&gt;=8,"B⁺",IF(N10&gt;=7,"B",IF(N10&gt;=6.5,"C⁺",IF(N10&gt;=5.5,"C",IF(N10&gt;=5,"D⁺",IF(N10&gt;=4,"D",IF(N10&lt;4,"F")))))))))</f>
        <v>B</v>
      </c>
      <c r="P10" s="114" t="str">
        <f t="shared" ref="P10:P29" si="5">IF(O10="A⁺","4.0",IF(O10="A","3.8",IF(O10="B⁺","3.5",IF(O10="B","3.0",IF(O10="C⁺","2.5",IF(O10="C","2.0",IF(O10="D⁺","1.5",IF(O10="D","1.0"))))))))</f>
        <v>3.0</v>
      </c>
      <c r="Q10" s="113">
        <v>6.7200000000000006</v>
      </c>
      <c r="R10" s="114" t="str">
        <f t="shared" ref="R10:R29" si="6">IF(Q10&gt;=9.5,"A⁺",IF(Q10&gt;=8.5,"A",IF(Q10&gt;=8,"B⁺",IF(Q10&gt;=7,"B",IF(Q10&gt;=6.5,"C⁺",IF(Q10&gt;=5.5,"C",IF(Q10&gt;=5,"D⁺",IF(Q10&gt;=4,"D",IF(Q10&lt;4,"F")))))))))</f>
        <v>C⁺</v>
      </c>
      <c r="S10" s="114" t="str">
        <f t="shared" ref="S10:S29" si="7">IF(R10="A⁺","4.0",IF(R10="A","3.8",IF(R10="B⁺","3.5",IF(R10="B","3.0",IF(R10="C⁺","2.5",IF(R10="C","2.0",IF(R10="D⁺","1.5",IF(R10="D","1.0"))))))))</f>
        <v>2.5</v>
      </c>
      <c r="T10" s="113">
        <v>8.4</v>
      </c>
      <c r="U10" s="114" t="str">
        <f t="shared" ref="U10:U29" si="8">IF(T10&gt;=9.5,"A⁺",IF(T10&gt;=8.5,"A",IF(T10&gt;=8,"B⁺",IF(T10&gt;=7,"B",IF(T10&gt;=6.5,"C⁺",IF(T10&gt;=5.5,"C",IF(T10&gt;=5,"D⁺",IF(T10&gt;=4,"D",IF(T10&lt;4,"F")))))))))</f>
        <v>B⁺</v>
      </c>
      <c r="V10" s="114" t="str">
        <f t="shared" ref="V10:V29" si="9">IF(U10="A⁺","4.0",IF(U10="A","3.8",IF(U10="B⁺","3.5",IF(U10="B","3.0",IF(U10="C⁺","2.5",IF(U10="C","2.0",IF(U10="D⁺","1.5",IF(U10="D","1.0"))))))))</f>
        <v>3.5</v>
      </c>
      <c r="W10" s="115">
        <v>8</v>
      </c>
      <c r="X10" s="114" t="str">
        <f t="shared" ref="X10:X29" si="10">IF(W10&gt;=9.5,"A⁺",IF(W10&gt;=8.5,"A",IF(W10&gt;=8,"B⁺",IF(W10&gt;=7,"B",IF(W10&gt;=6.5,"C⁺",IF(W10&gt;=5.5,"C",IF(W10&gt;=5,"D⁺",IF(W10&gt;=4,"D",IF(W10&lt;4,"F")))))))))</f>
        <v>B⁺</v>
      </c>
      <c r="Y10" s="114" t="str">
        <f t="shared" ref="Y10:Y29" si="11">IF(X10="A⁺","4.0",IF(X10="A","3.8",IF(X10="B⁺","3.5",IF(X10="B","3.0",IF(X10="C⁺","2.5",IF(X10="C","2.0",IF(X10="D⁺","1.5",IF(X10="D","1.0"))))))))</f>
        <v>3.5</v>
      </c>
      <c r="Z10" s="115">
        <v>7.12</v>
      </c>
      <c r="AA10" s="114" t="str">
        <f t="shared" ref="AA10:AA29" si="12">IF(Z10&gt;=9.5,"A⁺",IF(Z10&gt;=8.5,"A",IF(Z10&gt;=8,"B⁺",IF(Z10&gt;=7,"B",IF(Z10&gt;=6.5,"C⁺",IF(Z10&gt;=5.5,"C",IF(Z10&gt;=5,"D⁺",IF(Z10&gt;=4,"D",IF(Z10&lt;4,"F")))))))))</f>
        <v>B</v>
      </c>
      <c r="AB10" s="114" t="str">
        <f t="shared" ref="AB10:AB29" si="13">IF(AA10="A⁺","4.0",IF(AA10="A","3.8",IF(AA10="B⁺","3.5",IF(AA10="B","3.0",IF(AA10="C⁺","2.5",IF(AA10="C","2.0",IF(AA10="D⁺","1.5",IF(AA10="D","1.0"))))))))</f>
        <v>3.0</v>
      </c>
      <c r="AC10" s="116">
        <v>7.1</v>
      </c>
      <c r="AD10" s="114" t="str">
        <f t="shared" ref="AD10:AD29" si="14">IF(AC10&gt;=9.5,"A⁺",IF(AC10&gt;=8.5,"A",IF(AC10&gt;=8,"B⁺",IF(AC10&gt;=7,"B",IF(AC10&gt;=6.5,"C⁺",IF(AC10&gt;=5.5,"C",IF(AC10&gt;=5,"D⁺",IF(AC10&gt;=4,"D",IF(AC10&lt;4,"F")))))))))</f>
        <v>B</v>
      </c>
      <c r="AE10" s="114" t="str">
        <f t="shared" ref="AE10:AE29" si="15">IF(AD10="A⁺","4.0",IF(AD10="A","3.8",IF(AD10="B⁺","3.5",IF(AD10="B","3.0",IF(AD10="C⁺","2.5",IF(AD10="C","2.0",IF(AD10="D⁺","1.5",IF(AD10="D","1.0"))))))))</f>
        <v>3.0</v>
      </c>
      <c r="AF10" s="115">
        <v>4.8</v>
      </c>
      <c r="AG10" s="114" t="str">
        <f t="shared" ref="AG10:AG29" si="16">IF(AF10&gt;=9.5,"A⁺",IF(AF10&gt;=8.5,"A",IF(AF10&gt;=8,"B⁺",IF(AF10&gt;=7,"B",IF(AF10&gt;=6.5,"C⁺",IF(AF10&gt;=5.5,"C",IF(AF10&gt;=5,"D⁺",IF(AF10&gt;=4,"D",IF(AF10&lt;4,"F")))))))))</f>
        <v>D</v>
      </c>
      <c r="AH10" s="114" t="str">
        <f t="shared" ref="AH10:AH29" si="17">IF(AG10="A⁺","4.0",IF(AG10="A","3.8",IF(AG10="B⁺","3.5",IF(AG10="B","3.0",IF(AG10="C⁺","2.5",IF(AG10="C","2.0",IF(AG10="D⁺","1.5",IF(AG10="D","1.0"))))))))</f>
        <v>1.0</v>
      </c>
      <c r="AI10" s="117">
        <f t="shared" ref="AI10:AI29" si="18">E10*$E$7+H10*$H$7+K10*$K$7+N10*$N$7+Q10*$Q$7+T10*$T$7+W10*$W$7+Z10*$Z$7+AC10*$AC$7+AF10*$AF$7</f>
        <v>138.47999999999999</v>
      </c>
      <c r="AJ10" s="118">
        <f>AI10/$AI$7</f>
        <v>6.9239999999999995</v>
      </c>
      <c r="AK10" s="117">
        <f>G10*$E$7+J10*$H$7+M10*$K$7+P10*$N$7+S10*$Q$7+V10*$T$7+Y10*$W$7+AB10*$Z$7+AE10*$AC$7+AH10*$AF$7</f>
        <v>54</v>
      </c>
      <c r="AL10" s="119">
        <f>AK10/$AI$7</f>
        <v>2.7</v>
      </c>
      <c r="AM10" s="41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</row>
    <row r="11" spans="1:252" ht="24.75" customHeight="1">
      <c r="A11" s="57">
        <v>3</v>
      </c>
      <c r="B11" s="58" t="s">
        <v>34</v>
      </c>
      <c r="C11" s="59" t="s">
        <v>35</v>
      </c>
      <c r="D11" s="60" t="s">
        <v>36</v>
      </c>
      <c r="E11" s="113">
        <v>8.6</v>
      </c>
      <c r="F11" s="114" t="str">
        <f t="shared" si="0"/>
        <v>A</v>
      </c>
      <c r="G11" s="114" t="str">
        <f t="shared" si="1"/>
        <v>3.8</v>
      </c>
      <c r="H11" s="113">
        <v>8</v>
      </c>
      <c r="I11" s="114" t="str">
        <f t="shared" si="2"/>
        <v>B⁺</v>
      </c>
      <c r="J11" s="114" t="str">
        <f t="shared" si="3"/>
        <v>3.5</v>
      </c>
      <c r="K11" s="113">
        <v>8</v>
      </c>
      <c r="L11" s="114" t="str">
        <f t="shared" ref="L11:L29" si="19">IF(K11&gt;=9.5,"A⁺",IF(K11&gt;=8.5,"A",IF(K11&gt;=8,"B⁺",IF(K11&gt;=7,"B",IF(K11&gt;=6.5,"C⁺",IF(K11&gt;=5.5,"C",IF(K11&gt;=5,"D⁺",IF(K11&gt;=4,"D",IF(K11&lt;4,"F")))))))))</f>
        <v>B⁺</v>
      </c>
      <c r="M11" s="114" t="str">
        <f t="shared" ref="M11:M29" si="20">IF(L11="A⁺","4.0",IF(L11="A","3.8",IF(L11="B⁺","3.5",IF(L11="B","3.0",IF(L11="C⁺","2.5",IF(L11="C","2.0",IF(L11="D⁺","1.5",IF(L11="D","1.0"))))))))</f>
        <v>3.5</v>
      </c>
      <c r="N11" s="113">
        <v>8</v>
      </c>
      <c r="O11" s="114" t="str">
        <f t="shared" si="4"/>
        <v>B⁺</v>
      </c>
      <c r="P11" s="114" t="str">
        <f t="shared" si="5"/>
        <v>3.5</v>
      </c>
      <c r="Q11" s="113">
        <v>7.12</v>
      </c>
      <c r="R11" s="114" t="str">
        <f t="shared" si="6"/>
        <v>B</v>
      </c>
      <c r="S11" s="114" t="str">
        <f t="shared" si="7"/>
        <v>3.0</v>
      </c>
      <c r="T11" s="113">
        <v>7.8000000000000007</v>
      </c>
      <c r="U11" s="114" t="str">
        <f t="shared" si="8"/>
        <v>B</v>
      </c>
      <c r="V11" s="114" t="str">
        <f t="shared" si="9"/>
        <v>3.0</v>
      </c>
      <c r="W11" s="115">
        <v>8</v>
      </c>
      <c r="X11" s="114" t="str">
        <f t="shared" si="10"/>
        <v>B⁺</v>
      </c>
      <c r="Y11" s="114" t="str">
        <f t="shared" si="11"/>
        <v>3.5</v>
      </c>
      <c r="Z11" s="115">
        <v>7.12</v>
      </c>
      <c r="AA11" s="114" t="str">
        <f t="shared" si="12"/>
        <v>B</v>
      </c>
      <c r="AB11" s="114" t="str">
        <f t="shared" si="13"/>
        <v>3.0</v>
      </c>
      <c r="AC11" s="116">
        <v>7.4</v>
      </c>
      <c r="AD11" s="114" t="str">
        <f t="shared" si="14"/>
        <v>B</v>
      </c>
      <c r="AE11" s="114" t="str">
        <f t="shared" si="15"/>
        <v>3.0</v>
      </c>
      <c r="AF11" s="115">
        <v>7</v>
      </c>
      <c r="AG11" s="114" t="str">
        <f t="shared" si="16"/>
        <v>B</v>
      </c>
      <c r="AH11" s="114" t="str">
        <f t="shared" si="17"/>
        <v>3.0</v>
      </c>
      <c r="AI11" s="117">
        <f t="shared" si="18"/>
        <v>154.07999999999998</v>
      </c>
      <c r="AJ11" s="118">
        <f t="shared" ref="AJ11:AJ29" si="21">AI11/$AI$7</f>
        <v>7.7039999999999988</v>
      </c>
      <c r="AK11" s="117">
        <f t="shared" ref="AK11:AK29" si="22">G11*$E$7+J11*$H$7+M11*$K$7+P11*$N$7+S11*$Q$7+V11*$T$7+Y11*$W$7+AB11*$Z$7+AE11*$AC$7+AH11*$AF$7</f>
        <v>65.599999999999994</v>
      </c>
      <c r="AL11" s="119">
        <f t="shared" ref="AL11:AL29" si="23">AK11/$AI$7</f>
        <v>3.28</v>
      </c>
      <c r="AM11" s="41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</row>
    <row r="12" spans="1:252" ht="24.75" customHeight="1">
      <c r="A12" s="57">
        <v>4</v>
      </c>
      <c r="B12" s="58" t="s">
        <v>37</v>
      </c>
      <c r="C12" s="59" t="s">
        <v>38</v>
      </c>
      <c r="D12" s="60" t="s">
        <v>39</v>
      </c>
      <c r="E12" s="113">
        <v>7</v>
      </c>
      <c r="F12" s="114" t="str">
        <f t="shared" si="0"/>
        <v>B</v>
      </c>
      <c r="G12" s="114" t="str">
        <f t="shared" si="1"/>
        <v>3.0</v>
      </c>
      <c r="H12" s="113">
        <v>7.8000000000000007</v>
      </c>
      <c r="I12" s="114" t="str">
        <f t="shared" si="2"/>
        <v>B</v>
      </c>
      <c r="J12" s="114" t="str">
        <f t="shared" si="3"/>
        <v>3.0</v>
      </c>
      <c r="K12" s="113">
        <v>7.6</v>
      </c>
      <c r="L12" s="114" t="str">
        <f t="shared" si="19"/>
        <v>B</v>
      </c>
      <c r="M12" s="114" t="str">
        <f t="shared" si="20"/>
        <v>3.0</v>
      </c>
      <c r="N12" s="113">
        <v>8</v>
      </c>
      <c r="O12" s="114" t="str">
        <f t="shared" si="4"/>
        <v>B⁺</v>
      </c>
      <c r="P12" s="114" t="str">
        <f t="shared" si="5"/>
        <v>3.5</v>
      </c>
      <c r="Q12" s="113">
        <v>7.12</v>
      </c>
      <c r="R12" s="114" t="str">
        <f t="shared" si="6"/>
        <v>B</v>
      </c>
      <c r="S12" s="114" t="str">
        <f t="shared" si="7"/>
        <v>3.0</v>
      </c>
      <c r="T12" s="113">
        <v>7.8000000000000007</v>
      </c>
      <c r="U12" s="114" t="str">
        <f t="shared" si="8"/>
        <v>B</v>
      </c>
      <c r="V12" s="114" t="str">
        <f t="shared" si="9"/>
        <v>3.0</v>
      </c>
      <c r="W12" s="115">
        <v>7.4</v>
      </c>
      <c r="X12" s="114" t="str">
        <f t="shared" si="10"/>
        <v>B</v>
      </c>
      <c r="Y12" s="114" t="str">
        <f t="shared" si="11"/>
        <v>3.0</v>
      </c>
      <c r="Z12" s="115">
        <v>6.52</v>
      </c>
      <c r="AA12" s="114" t="str">
        <f t="shared" si="12"/>
        <v>C⁺</v>
      </c>
      <c r="AB12" s="114" t="str">
        <f t="shared" si="13"/>
        <v>2.5</v>
      </c>
      <c r="AC12" s="116">
        <v>6.8</v>
      </c>
      <c r="AD12" s="114" t="str">
        <f t="shared" si="14"/>
        <v>C⁺</v>
      </c>
      <c r="AE12" s="114" t="str">
        <f t="shared" si="15"/>
        <v>2.5</v>
      </c>
      <c r="AF12" s="115">
        <v>6.8</v>
      </c>
      <c r="AG12" s="114" t="str">
        <f t="shared" si="16"/>
        <v>C⁺</v>
      </c>
      <c r="AH12" s="114" t="str">
        <f t="shared" si="17"/>
        <v>2.5</v>
      </c>
      <c r="AI12" s="117">
        <f t="shared" si="18"/>
        <v>145.67999999999998</v>
      </c>
      <c r="AJ12" s="118">
        <f t="shared" si="21"/>
        <v>7.2839999999999989</v>
      </c>
      <c r="AK12" s="117">
        <f t="shared" si="22"/>
        <v>58</v>
      </c>
      <c r="AL12" s="119">
        <f t="shared" si="23"/>
        <v>2.9</v>
      </c>
      <c r="AM12" s="41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</row>
    <row r="13" spans="1:252" ht="24.75" customHeight="1">
      <c r="A13" s="57">
        <v>5</v>
      </c>
      <c r="B13" s="58" t="s">
        <v>40</v>
      </c>
      <c r="C13" s="59" t="s">
        <v>41</v>
      </c>
      <c r="D13" s="60" t="s">
        <v>42</v>
      </c>
      <c r="E13" s="113">
        <v>7</v>
      </c>
      <c r="F13" s="114" t="str">
        <f t="shared" si="0"/>
        <v>B</v>
      </c>
      <c r="G13" s="114" t="str">
        <f t="shared" si="1"/>
        <v>3.0</v>
      </c>
      <c r="H13" s="113">
        <v>8</v>
      </c>
      <c r="I13" s="114" t="str">
        <f t="shared" si="2"/>
        <v>B⁺</v>
      </c>
      <c r="J13" s="114" t="str">
        <f t="shared" si="3"/>
        <v>3.5</v>
      </c>
      <c r="K13" s="113">
        <v>7.8000000000000007</v>
      </c>
      <c r="L13" s="114" t="str">
        <f t="shared" si="19"/>
        <v>B</v>
      </c>
      <c r="M13" s="114" t="str">
        <f t="shared" si="20"/>
        <v>3.0</v>
      </c>
      <c r="N13" s="113">
        <v>8</v>
      </c>
      <c r="O13" s="114" t="str">
        <f t="shared" si="4"/>
        <v>B⁺</v>
      </c>
      <c r="P13" s="114" t="str">
        <f t="shared" si="5"/>
        <v>3.5</v>
      </c>
      <c r="Q13" s="113">
        <v>7.4</v>
      </c>
      <c r="R13" s="114" t="str">
        <f t="shared" si="6"/>
        <v>B</v>
      </c>
      <c r="S13" s="114" t="str">
        <f t="shared" si="7"/>
        <v>3.0</v>
      </c>
      <c r="T13" s="113">
        <v>7.8000000000000007</v>
      </c>
      <c r="U13" s="114" t="str">
        <f t="shared" si="8"/>
        <v>B</v>
      </c>
      <c r="V13" s="114" t="str">
        <f t="shared" si="9"/>
        <v>3.0</v>
      </c>
      <c r="W13" s="115">
        <v>7.4</v>
      </c>
      <c r="X13" s="114" t="str">
        <f t="shared" si="10"/>
        <v>B</v>
      </c>
      <c r="Y13" s="114" t="str">
        <f t="shared" si="11"/>
        <v>3.0</v>
      </c>
      <c r="Z13" s="115">
        <v>6.52</v>
      </c>
      <c r="AA13" s="114" t="str">
        <f t="shared" si="12"/>
        <v>C⁺</v>
      </c>
      <c r="AB13" s="114" t="str">
        <f t="shared" si="13"/>
        <v>2.5</v>
      </c>
      <c r="AC13" s="116">
        <v>6.8</v>
      </c>
      <c r="AD13" s="114" t="str">
        <f t="shared" si="14"/>
        <v>C⁺</v>
      </c>
      <c r="AE13" s="114" t="str">
        <f t="shared" si="15"/>
        <v>2.5</v>
      </c>
      <c r="AF13" s="115">
        <v>6.6</v>
      </c>
      <c r="AG13" s="114" t="str">
        <f t="shared" si="16"/>
        <v>C⁺</v>
      </c>
      <c r="AH13" s="114" t="str">
        <f t="shared" si="17"/>
        <v>2.5</v>
      </c>
      <c r="AI13" s="117">
        <f t="shared" si="18"/>
        <v>146.63999999999999</v>
      </c>
      <c r="AJ13" s="118">
        <f t="shared" si="21"/>
        <v>7.331999999999999</v>
      </c>
      <c r="AK13" s="117">
        <f t="shared" si="22"/>
        <v>59</v>
      </c>
      <c r="AL13" s="119">
        <f t="shared" si="23"/>
        <v>2.95</v>
      </c>
      <c r="AM13" s="41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</row>
    <row r="14" spans="1:252" ht="24.75" customHeight="1">
      <c r="A14" s="57">
        <v>6</v>
      </c>
      <c r="B14" s="58" t="s">
        <v>43</v>
      </c>
      <c r="C14" s="59" t="s">
        <v>44</v>
      </c>
      <c r="D14" s="60" t="s">
        <v>14</v>
      </c>
      <c r="E14" s="113">
        <v>7.4</v>
      </c>
      <c r="F14" s="114" t="str">
        <f t="shared" si="0"/>
        <v>B</v>
      </c>
      <c r="G14" s="114" t="str">
        <f t="shared" si="1"/>
        <v>3.0</v>
      </c>
      <c r="H14" s="113">
        <v>7.9</v>
      </c>
      <c r="I14" s="114" t="str">
        <f t="shared" si="2"/>
        <v>B</v>
      </c>
      <c r="J14" s="114" t="str">
        <f t="shared" si="3"/>
        <v>3.0</v>
      </c>
      <c r="K14" s="113">
        <v>7.8000000000000007</v>
      </c>
      <c r="L14" s="114" t="str">
        <f t="shared" si="19"/>
        <v>B</v>
      </c>
      <c r="M14" s="114" t="str">
        <f t="shared" si="20"/>
        <v>3.0</v>
      </c>
      <c r="N14" s="113">
        <v>8.1999999999999993</v>
      </c>
      <c r="O14" s="114" t="str">
        <f t="shared" si="4"/>
        <v>B⁺</v>
      </c>
      <c r="P14" s="114" t="str">
        <f t="shared" si="5"/>
        <v>3.5</v>
      </c>
      <c r="Q14" s="113">
        <v>7.12</v>
      </c>
      <c r="R14" s="114" t="str">
        <f t="shared" si="6"/>
        <v>B</v>
      </c>
      <c r="S14" s="114" t="str">
        <f t="shared" si="7"/>
        <v>3.0</v>
      </c>
      <c r="T14" s="113">
        <v>7.8000000000000007</v>
      </c>
      <c r="U14" s="114" t="str">
        <f t="shared" si="8"/>
        <v>B</v>
      </c>
      <c r="V14" s="114" t="str">
        <f t="shared" si="9"/>
        <v>3.0</v>
      </c>
      <c r="W14" s="115">
        <v>7.4</v>
      </c>
      <c r="X14" s="114" t="str">
        <f t="shared" si="10"/>
        <v>B</v>
      </c>
      <c r="Y14" s="114" t="str">
        <f t="shared" si="11"/>
        <v>3.0</v>
      </c>
      <c r="Z14" s="115">
        <v>7.12</v>
      </c>
      <c r="AA14" s="114" t="str">
        <f t="shared" si="12"/>
        <v>B</v>
      </c>
      <c r="AB14" s="114" t="str">
        <f t="shared" si="13"/>
        <v>3.0</v>
      </c>
      <c r="AC14" s="116">
        <v>6.8</v>
      </c>
      <c r="AD14" s="114" t="str">
        <f t="shared" si="14"/>
        <v>C⁺</v>
      </c>
      <c r="AE14" s="114" t="str">
        <f t="shared" si="15"/>
        <v>2.5</v>
      </c>
      <c r="AF14" s="115">
        <v>7.4</v>
      </c>
      <c r="AG14" s="114" t="str">
        <f t="shared" si="16"/>
        <v>B</v>
      </c>
      <c r="AH14" s="114" t="str">
        <f t="shared" si="17"/>
        <v>3.0</v>
      </c>
      <c r="AI14" s="117">
        <f t="shared" si="18"/>
        <v>149.88</v>
      </c>
      <c r="AJ14" s="118">
        <f t="shared" si="21"/>
        <v>7.4939999999999998</v>
      </c>
      <c r="AK14" s="117">
        <f t="shared" si="22"/>
        <v>60</v>
      </c>
      <c r="AL14" s="119">
        <f>AK14/$AI$7</f>
        <v>3</v>
      </c>
      <c r="AM14" s="41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</row>
    <row r="15" spans="1:252" ht="24.75" customHeight="1">
      <c r="A15" s="57">
        <v>7</v>
      </c>
      <c r="B15" s="58" t="s">
        <v>45</v>
      </c>
      <c r="C15" s="59" t="s">
        <v>46</v>
      </c>
      <c r="D15" s="60" t="s">
        <v>47</v>
      </c>
      <c r="E15" s="113">
        <v>7.4</v>
      </c>
      <c r="F15" s="114" t="str">
        <f t="shared" si="0"/>
        <v>B</v>
      </c>
      <c r="G15" s="114" t="str">
        <f t="shared" si="1"/>
        <v>3.0</v>
      </c>
      <c r="H15" s="113">
        <v>8.3000000000000007</v>
      </c>
      <c r="I15" s="114" t="str">
        <f t="shared" si="2"/>
        <v>B⁺</v>
      </c>
      <c r="J15" s="114" t="str">
        <f t="shared" si="3"/>
        <v>3.5</v>
      </c>
      <c r="K15" s="113">
        <v>9</v>
      </c>
      <c r="L15" s="114" t="str">
        <f t="shared" si="19"/>
        <v>A</v>
      </c>
      <c r="M15" s="114" t="str">
        <f t="shared" si="20"/>
        <v>3.8</v>
      </c>
      <c r="N15" s="113">
        <v>8.1999999999999993</v>
      </c>
      <c r="O15" s="114" t="str">
        <f t="shared" si="4"/>
        <v>B⁺</v>
      </c>
      <c r="P15" s="114" t="str">
        <f t="shared" si="5"/>
        <v>3.5</v>
      </c>
      <c r="Q15" s="113">
        <v>7.4</v>
      </c>
      <c r="R15" s="114" t="str">
        <f t="shared" si="6"/>
        <v>B</v>
      </c>
      <c r="S15" s="114" t="str">
        <f t="shared" si="7"/>
        <v>3.0</v>
      </c>
      <c r="T15" s="113">
        <v>8.4</v>
      </c>
      <c r="U15" s="114" t="str">
        <f t="shared" si="8"/>
        <v>B⁺</v>
      </c>
      <c r="V15" s="114" t="str">
        <f t="shared" si="9"/>
        <v>3.5</v>
      </c>
      <c r="W15" s="115">
        <v>8</v>
      </c>
      <c r="X15" s="114" t="str">
        <f t="shared" si="10"/>
        <v>B⁺</v>
      </c>
      <c r="Y15" s="114" t="str">
        <f t="shared" si="11"/>
        <v>3.5</v>
      </c>
      <c r="Z15" s="115">
        <v>7.72</v>
      </c>
      <c r="AA15" s="114" t="str">
        <f t="shared" si="12"/>
        <v>B</v>
      </c>
      <c r="AB15" s="114" t="str">
        <f t="shared" si="13"/>
        <v>3.0</v>
      </c>
      <c r="AC15" s="116">
        <v>7.1</v>
      </c>
      <c r="AD15" s="114" t="str">
        <f t="shared" si="14"/>
        <v>B</v>
      </c>
      <c r="AE15" s="114" t="str">
        <f t="shared" si="15"/>
        <v>3.0</v>
      </c>
      <c r="AF15" s="115">
        <v>7</v>
      </c>
      <c r="AG15" s="114" t="str">
        <f t="shared" si="16"/>
        <v>B</v>
      </c>
      <c r="AH15" s="114" t="str">
        <f t="shared" si="17"/>
        <v>3.0</v>
      </c>
      <c r="AI15" s="117">
        <f t="shared" si="18"/>
        <v>157.04</v>
      </c>
      <c r="AJ15" s="118">
        <f t="shared" si="21"/>
        <v>7.8519999999999994</v>
      </c>
      <c r="AK15" s="117">
        <f t="shared" si="22"/>
        <v>65.599999999999994</v>
      </c>
      <c r="AL15" s="119">
        <f>AK15/$AI$7</f>
        <v>3.28</v>
      </c>
      <c r="AM15" s="41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</row>
    <row r="16" spans="1:252" ht="24.75" customHeight="1">
      <c r="A16" s="57">
        <v>8</v>
      </c>
      <c r="B16" s="58" t="s">
        <v>48</v>
      </c>
      <c r="C16" s="59" t="s">
        <v>49</v>
      </c>
      <c r="D16" s="60" t="s">
        <v>8</v>
      </c>
      <c r="E16" s="113">
        <v>6.8</v>
      </c>
      <c r="F16" s="114" t="str">
        <f t="shared" si="0"/>
        <v>C⁺</v>
      </c>
      <c r="G16" s="114" t="str">
        <f t="shared" si="1"/>
        <v>2.5</v>
      </c>
      <c r="H16" s="113">
        <v>8.3000000000000007</v>
      </c>
      <c r="I16" s="114" t="str">
        <f t="shared" si="2"/>
        <v>B⁺</v>
      </c>
      <c r="J16" s="114" t="str">
        <f t="shared" si="3"/>
        <v>3.5</v>
      </c>
      <c r="K16" s="113">
        <v>8.6</v>
      </c>
      <c r="L16" s="114" t="str">
        <f t="shared" si="19"/>
        <v>A</v>
      </c>
      <c r="M16" s="114" t="str">
        <f t="shared" si="20"/>
        <v>3.8</v>
      </c>
      <c r="N16" s="113">
        <v>8.1999999999999993</v>
      </c>
      <c r="O16" s="114" t="str">
        <f t="shared" si="4"/>
        <v>B⁺</v>
      </c>
      <c r="P16" s="114" t="str">
        <f t="shared" si="5"/>
        <v>3.5</v>
      </c>
      <c r="Q16" s="113">
        <v>7.4</v>
      </c>
      <c r="R16" s="114" t="str">
        <f t="shared" si="6"/>
        <v>B</v>
      </c>
      <c r="S16" s="114" t="str">
        <f t="shared" si="7"/>
        <v>3.0</v>
      </c>
      <c r="T16" s="113">
        <v>7.8000000000000007</v>
      </c>
      <c r="U16" s="114" t="str">
        <f t="shared" si="8"/>
        <v>B</v>
      </c>
      <c r="V16" s="114" t="str">
        <f t="shared" si="9"/>
        <v>3.0</v>
      </c>
      <c r="W16" s="115">
        <v>8</v>
      </c>
      <c r="X16" s="114" t="str">
        <f t="shared" si="10"/>
        <v>B⁺</v>
      </c>
      <c r="Y16" s="114" t="str">
        <f t="shared" si="11"/>
        <v>3.5</v>
      </c>
      <c r="Z16" s="115">
        <v>7.72</v>
      </c>
      <c r="AA16" s="114" t="str">
        <f t="shared" si="12"/>
        <v>B</v>
      </c>
      <c r="AB16" s="114" t="str">
        <f t="shared" si="13"/>
        <v>3.0</v>
      </c>
      <c r="AC16" s="116">
        <v>7.1</v>
      </c>
      <c r="AD16" s="114" t="str">
        <f t="shared" si="14"/>
        <v>B</v>
      </c>
      <c r="AE16" s="114" t="str">
        <f t="shared" si="15"/>
        <v>3.0</v>
      </c>
      <c r="AF16" s="115">
        <v>7.8</v>
      </c>
      <c r="AG16" s="114" t="str">
        <f t="shared" si="16"/>
        <v>B</v>
      </c>
      <c r="AH16" s="114" t="str">
        <f t="shared" si="17"/>
        <v>3.0</v>
      </c>
      <c r="AI16" s="117">
        <f t="shared" si="18"/>
        <v>155.44</v>
      </c>
      <c r="AJ16" s="118">
        <f t="shared" si="21"/>
        <v>7.7720000000000002</v>
      </c>
      <c r="AK16" s="117">
        <f t="shared" si="22"/>
        <v>63.6</v>
      </c>
      <c r="AL16" s="119">
        <f t="shared" si="23"/>
        <v>3.18</v>
      </c>
      <c r="AM16" s="41"/>
      <c r="AN16" s="43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</row>
    <row r="17" spans="1:252" ht="24.75" customHeight="1">
      <c r="A17" s="57">
        <v>9</v>
      </c>
      <c r="B17" s="58" t="s">
        <v>50</v>
      </c>
      <c r="C17" s="59" t="s">
        <v>46</v>
      </c>
      <c r="D17" s="60" t="s">
        <v>51</v>
      </c>
      <c r="E17" s="113">
        <v>5.8000000000000007</v>
      </c>
      <c r="F17" s="114" t="str">
        <f t="shared" si="0"/>
        <v>C</v>
      </c>
      <c r="G17" s="114" t="str">
        <f t="shared" si="1"/>
        <v>2.0</v>
      </c>
      <c r="H17" s="113">
        <v>8.4</v>
      </c>
      <c r="I17" s="114" t="str">
        <f t="shared" si="2"/>
        <v>B⁺</v>
      </c>
      <c r="J17" s="114" t="str">
        <f t="shared" si="3"/>
        <v>3.5</v>
      </c>
      <c r="K17" s="113">
        <v>6.8</v>
      </c>
      <c r="L17" s="114" t="str">
        <f t="shared" si="19"/>
        <v>C⁺</v>
      </c>
      <c r="M17" s="114" t="str">
        <f t="shared" si="20"/>
        <v>2.5</v>
      </c>
      <c r="N17" s="113">
        <v>7.8</v>
      </c>
      <c r="O17" s="114" t="str">
        <f t="shared" si="4"/>
        <v>B</v>
      </c>
      <c r="P17" s="114" t="str">
        <f t="shared" si="5"/>
        <v>3.0</v>
      </c>
      <c r="Q17" s="113">
        <v>7.1</v>
      </c>
      <c r="R17" s="114" t="str">
        <f t="shared" si="6"/>
        <v>B</v>
      </c>
      <c r="S17" s="114" t="str">
        <f t="shared" si="7"/>
        <v>3.0</v>
      </c>
      <c r="T17" s="113">
        <v>7.8000000000000007</v>
      </c>
      <c r="U17" s="114" t="str">
        <f t="shared" si="8"/>
        <v>B</v>
      </c>
      <c r="V17" s="114" t="str">
        <f t="shared" si="9"/>
        <v>3.0</v>
      </c>
      <c r="W17" s="115">
        <v>7.4</v>
      </c>
      <c r="X17" s="114" t="str">
        <f t="shared" si="10"/>
        <v>B</v>
      </c>
      <c r="Y17" s="114" t="str">
        <f t="shared" si="11"/>
        <v>3.0</v>
      </c>
      <c r="Z17" s="115">
        <v>7.12</v>
      </c>
      <c r="AA17" s="114" t="str">
        <f t="shared" si="12"/>
        <v>B</v>
      </c>
      <c r="AB17" s="114" t="str">
        <f t="shared" si="13"/>
        <v>3.0</v>
      </c>
      <c r="AC17" s="116">
        <v>6.8</v>
      </c>
      <c r="AD17" s="114" t="str">
        <f t="shared" si="14"/>
        <v>C⁺</v>
      </c>
      <c r="AE17" s="114" t="str">
        <f t="shared" si="15"/>
        <v>2.5</v>
      </c>
      <c r="AF17" s="115">
        <v>7.8</v>
      </c>
      <c r="AG17" s="114" t="str">
        <f t="shared" si="16"/>
        <v>B</v>
      </c>
      <c r="AH17" s="114" t="str">
        <f t="shared" si="17"/>
        <v>3.0</v>
      </c>
      <c r="AI17" s="117">
        <f t="shared" si="18"/>
        <v>145.63999999999999</v>
      </c>
      <c r="AJ17" s="118">
        <f t="shared" si="21"/>
        <v>7.2819999999999991</v>
      </c>
      <c r="AK17" s="117">
        <f t="shared" si="22"/>
        <v>57</v>
      </c>
      <c r="AL17" s="119">
        <f t="shared" si="23"/>
        <v>2.85</v>
      </c>
      <c r="AM17" s="41"/>
      <c r="AN17" s="44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</row>
    <row r="18" spans="1:252" ht="24.75" customHeight="1">
      <c r="A18" s="57">
        <v>10</v>
      </c>
      <c r="B18" s="58" t="s">
        <v>52</v>
      </c>
      <c r="C18" s="59" t="s">
        <v>53</v>
      </c>
      <c r="D18" s="60" t="s">
        <v>9</v>
      </c>
      <c r="E18" s="113">
        <v>5</v>
      </c>
      <c r="F18" s="114" t="str">
        <f t="shared" si="0"/>
        <v>D⁺</v>
      </c>
      <c r="G18" s="114" t="str">
        <f t="shared" si="1"/>
        <v>1.5</v>
      </c>
      <c r="H18" s="113">
        <v>8.4</v>
      </c>
      <c r="I18" s="114" t="str">
        <f t="shared" si="2"/>
        <v>B⁺</v>
      </c>
      <c r="J18" s="114" t="str">
        <f t="shared" si="3"/>
        <v>3.5</v>
      </c>
      <c r="K18" s="113">
        <v>4.2</v>
      </c>
      <c r="L18" s="114" t="str">
        <f t="shared" si="19"/>
        <v>D</v>
      </c>
      <c r="M18" s="114" t="str">
        <f t="shared" si="20"/>
        <v>1.0</v>
      </c>
      <c r="N18" s="113">
        <v>7.96</v>
      </c>
      <c r="O18" s="114" t="str">
        <f t="shared" si="4"/>
        <v>B</v>
      </c>
      <c r="P18" s="114" t="str">
        <f t="shared" si="5"/>
        <v>3.0</v>
      </c>
      <c r="Q18" s="113">
        <v>6.82</v>
      </c>
      <c r="R18" s="114" t="str">
        <f t="shared" si="6"/>
        <v>C⁺</v>
      </c>
      <c r="S18" s="114" t="str">
        <f t="shared" si="7"/>
        <v>2.5</v>
      </c>
      <c r="T18" s="113">
        <v>8.4</v>
      </c>
      <c r="U18" s="114" t="str">
        <f t="shared" si="8"/>
        <v>B⁺</v>
      </c>
      <c r="V18" s="114" t="str">
        <f t="shared" si="9"/>
        <v>3.5</v>
      </c>
      <c r="W18" s="115">
        <v>7.4</v>
      </c>
      <c r="X18" s="114" t="str">
        <f t="shared" si="10"/>
        <v>B</v>
      </c>
      <c r="Y18" s="114" t="str">
        <f t="shared" si="11"/>
        <v>3.0</v>
      </c>
      <c r="Z18" s="115">
        <v>6.52</v>
      </c>
      <c r="AA18" s="114" t="str">
        <f t="shared" si="12"/>
        <v>C⁺</v>
      </c>
      <c r="AB18" s="114" t="str">
        <f t="shared" si="13"/>
        <v>2.5</v>
      </c>
      <c r="AC18" s="116">
        <v>8.3000000000000007</v>
      </c>
      <c r="AD18" s="114" t="str">
        <f t="shared" si="14"/>
        <v>B⁺</v>
      </c>
      <c r="AE18" s="114" t="str">
        <f t="shared" si="15"/>
        <v>3.5</v>
      </c>
      <c r="AF18" s="115">
        <v>4.2</v>
      </c>
      <c r="AG18" s="114" t="str">
        <f t="shared" si="16"/>
        <v>D</v>
      </c>
      <c r="AH18" s="114" t="str">
        <f t="shared" si="17"/>
        <v>1.0</v>
      </c>
      <c r="AI18" s="117">
        <f t="shared" si="18"/>
        <v>134.4</v>
      </c>
      <c r="AJ18" s="118">
        <f t="shared" si="21"/>
        <v>6.7200000000000006</v>
      </c>
      <c r="AK18" s="117">
        <f t="shared" si="22"/>
        <v>50</v>
      </c>
      <c r="AL18" s="119">
        <f t="shared" si="23"/>
        <v>2.5</v>
      </c>
      <c r="AM18" s="41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</row>
    <row r="19" spans="1:252" ht="24.75" customHeight="1">
      <c r="A19" s="57">
        <v>11</v>
      </c>
      <c r="B19" s="58" t="s">
        <v>54</v>
      </c>
      <c r="C19" s="59" t="s">
        <v>55</v>
      </c>
      <c r="D19" s="60" t="s">
        <v>10</v>
      </c>
      <c r="E19" s="113">
        <v>8</v>
      </c>
      <c r="F19" s="114" t="str">
        <f t="shared" si="0"/>
        <v>B⁺</v>
      </c>
      <c r="G19" s="114" t="str">
        <f t="shared" si="1"/>
        <v>3.5</v>
      </c>
      <c r="H19" s="113">
        <v>7.1999999999999993</v>
      </c>
      <c r="I19" s="114" t="str">
        <f t="shared" si="2"/>
        <v>B</v>
      </c>
      <c r="J19" s="114" t="str">
        <f t="shared" si="3"/>
        <v>3.0</v>
      </c>
      <c r="K19" s="113">
        <v>7.2</v>
      </c>
      <c r="L19" s="114" t="str">
        <f t="shared" si="19"/>
        <v>B</v>
      </c>
      <c r="M19" s="114" t="str">
        <f t="shared" si="20"/>
        <v>3.0</v>
      </c>
      <c r="N19" s="113">
        <v>7.8</v>
      </c>
      <c r="O19" s="114" t="str">
        <f t="shared" si="4"/>
        <v>B</v>
      </c>
      <c r="P19" s="114" t="str">
        <f t="shared" si="5"/>
        <v>3.0</v>
      </c>
      <c r="Q19" s="113">
        <v>6.5</v>
      </c>
      <c r="R19" s="114" t="str">
        <f t="shared" si="6"/>
        <v>C⁺</v>
      </c>
      <c r="S19" s="114" t="str">
        <f t="shared" si="7"/>
        <v>2.5</v>
      </c>
      <c r="T19" s="113">
        <v>7.8000000000000007</v>
      </c>
      <c r="U19" s="114" t="str">
        <f t="shared" si="8"/>
        <v>B</v>
      </c>
      <c r="V19" s="114" t="str">
        <f t="shared" si="9"/>
        <v>3.0</v>
      </c>
      <c r="W19" s="115">
        <v>7.4</v>
      </c>
      <c r="X19" s="114" t="str">
        <f t="shared" si="10"/>
        <v>B</v>
      </c>
      <c r="Y19" s="114" t="str">
        <f t="shared" si="11"/>
        <v>3.0</v>
      </c>
      <c r="Z19" s="115">
        <v>6.52</v>
      </c>
      <c r="AA19" s="114" t="str">
        <f t="shared" si="12"/>
        <v>C⁺</v>
      </c>
      <c r="AB19" s="114" t="str">
        <f t="shared" si="13"/>
        <v>2.5</v>
      </c>
      <c r="AC19" s="116">
        <v>7.1</v>
      </c>
      <c r="AD19" s="114" t="str">
        <f t="shared" si="14"/>
        <v>B</v>
      </c>
      <c r="AE19" s="114" t="str">
        <f t="shared" si="15"/>
        <v>3.0</v>
      </c>
      <c r="AF19" s="115">
        <v>7.4</v>
      </c>
      <c r="AG19" s="114" t="str">
        <f t="shared" si="16"/>
        <v>B</v>
      </c>
      <c r="AH19" s="114" t="str">
        <f t="shared" si="17"/>
        <v>3.0</v>
      </c>
      <c r="AI19" s="117">
        <f t="shared" si="18"/>
        <v>145.84</v>
      </c>
      <c r="AJ19" s="118">
        <f t="shared" si="21"/>
        <v>7.2919999999999998</v>
      </c>
      <c r="AK19" s="117">
        <f t="shared" si="22"/>
        <v>59</v>
      </c>
      <c r="AL19" s="119">
        <f t="shared" si="23"/>
        <v>2.95</v>
      </c>
      <c r="AM19" s="41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</row>
    <row r="20" spans="1:252" ht="24.75" customHeight="1">
      <c r="A20" s="57">
        <v>12</v>
      </c>
      <c r="B20" s="58" t="s">
        <v>56</v>
      </c>
      <c r="C20" s="59" t="s">
        <v>57</v>
      </c>
      <c r="D20" s="60" t="s">
        <v>58</v>
      </c>
      <c r="E20" s="113">
        <v>8</v>
      </c>
      <c r="F20" s="114" t="str">
        <f t="shared" si="0"/>
        <v>B⁺</v>
      </c>
      <c r="G20" s="114" t="str">
        <f t="shared" si="1"/>
        <v>3.5</v>
      </c>
      <c r="H20" s="113">
        <v>6.1</v>
      </c>
      <c r="I20" s="114" t="str">
        <f t="shared" si="2"/>
        <v>C</v>
      </c>
      <c r="J20" s="114" t="str">
        <f t="shared" si="3"/>
        <v>2.0</v>
      </c>
      <c r="K20" s="113">
        <v>6.8</v>
      </c>
      <c r="L20" s="114" t="str">
        <f t="shared" si="19"/>
        <v>C⁺</v>
      </c>
      <c r="M20" s="114" t="str">
        <f t="shared" si="20"/>
        <v>2.5</v>
      </c>
      <c r="N20" s="113">
        <v>7.8</v>
      </c>
      <c r="O20" s="114" t="str">
        <f t="shared" si="4"/>
        <v>B</v>
      </c>
      <c r="P20" s="114" t="str">
        <f t="shared" si="5"/>
        <v>3.0</v>
      </c>
      <c r="Q20" s="113">
        <v>6.92</v>
      </c>
      <c r="R20" s="114" t="str">
        <f t="shared" si="6"/>
        <v>C⁺</v>
      </c>
      <c r="S20" s="114" t="str">
        <f t="shared" si="7"/>
        <v>2.5</v>
      </c>
      <c r="T20" s="113">
        <v>7.8000000000000007</v>
      </c>
      <c r="U20" s="114" t="str">
        <f t="shared" si="8"/>
        <v>B</v>
      </c>
      <c r="V20" s="114" t="str">
        <f t="shared" si="9"/>
        <v>3.0</v>
      </c>
      <c r="W20" s="115">
        <v>7.4</v>
      </c>
      <c r="X20" s="114" t="str">
        <f t="shared" si="10"/>
        <v>B</v>
      </c>
      <c r="Y20" s="114" t="str">
        <f t="shared" si="11"/>
        <v>3.0</v>
      </c>
      <c r="Z20" s="115">
        <v>6.52</v>
      </c>
      <c r="AA20" s="114" t="str">
        <f t="shared" si="12"/>
        <v>C⁺</v>
      </c>
      <c r="AB20" s="114" t="str">
        <f t="shared" si="13"/>
        <v>2.5</v>
      </c>
      <c r="AC20" s="116">
        <v>7.1</v>
      </c>
      <c r="AD20" s="114" t="str">
        <f t="shared" si="14"/>
        <v>B</v>
      </c>
      <c r="AE20" s="114" t="str">
        <f t="shared" si="15"/>
        <v>3.0</v>
      </c>
      <c r="AF20" s="115">
        <v>7.2</v>
      </c>
      <c r="AG20" s="114" t="str">
        <f t="shared" si="16"/>
        <v>B</v>
      </c>
      <c r="AH20" s="114" t="str">
        <f t="shared" si="17"/>
        <v>3.0</v>
      </c>
      <c r="AI20" s="117">
        <f t="shared" si="18"/>
        <v>143.28</v>
      </c>
      <c r="AJ20" s="118">
        <f t="shared" si="21"/>
        <v>7.1639999999999997</v>
      </c>
      <c r="AK20" s="117">
        <f t="shared" si="22"/>
        <v>56</v>
      </c>
      <c r="AL20" s="119">
        <f t="shared" si="23"/>
        <v>2.8</v>
      </c>
      <c r="AM20" s="41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</row>
    <row r="21" spans="1:252" ht="24.75" customHeight="1">
      <c r="A21" s="57">
        <v>13</v>
      </c>
      <c r="B21" s="58" t="s">
        <v>59</v>
      </c>
      <c r="C21" s="59" t="s">
        <v>60</v>
      </c>
      <c r="D21" s="60" t="s">
        <v>61</v>
      </c>
      <c r="E21" s="113">
        <v>7.4</v>
      </c>
      <c r="F21" s="114" t="str">
        <f t="shared" si="0"/>
        <v>B</v>
      </c>
      <c r="G21" s="114" t="str">
        <f t="shared" si="1"/>
        <v>3.0</v>
      </c>
      <c r="H21" s="113">
        <v>7.8000000000000007</v>
      </c>
      <c r="I21" s="114" t="str">
        <f t="shared" si="2"/>
        <v>B</v>
      </c>
      <c r="J21" s="114" t="str">
        <f t="shared" si="3"/>
        <v>3.0</v>
      </c>
      <c r="K21" s="113">
        <v>7.6</v>
      </c>
      <c r="L21" s="114" t="str">
        <f t="shared" si="19"/>
        <v>B</v>
      </c>
      <c r="M21" s="114" t="str">
        <f t="shared" si="20"/>
        <v>3.0</v>
      </c>
      <c r="N21" s="113">
        <v>8.4</v>
      </c>
      <c r="O21" s="114" t="str">
        <f t="shared" si="4"/>
        <v>B⁺</v>
      </c>
      <c r="P21" s="114" t="str">
        <f t="shared" si="5"/>
        <v>3.5</v>
      </c>
      <c r="Q21" s="113">
        <v>6.82</v>
      </c>
      <c r="R21" s="114" t="str">
        <f t="shared" si="6"/>
        <v>C⁺</v>
      </c>
      <c r="S21" s="114" t="str">
        <f t="shared" si="7"/>
        <v>2.5</v>
      </c>
      <c r="T21" s="113">
        <v>8.4</v>
      </c>
      <c r="U21" s="114" t="str">
        <f t="shared" si="8"/>
        <v>B⁺</v>
      </c>
      <c r="V21" s="114" t="str">
        <f t="shared" si="9"/>
        <v>3.5</v>
      </c>
      <c r="W21" s="115">
        <v>7.4</v>
      </c>
      <c r="X21" s="114" t="str">
        <f t="shared" si="10"/>
        <v>B</v>
      </c>
      <c r="Y21" s="114" t="str">
        <f t="shared" si="11"/>
        <v>3.0</v>
      </c>
      <c r="Z21" s="115">
        <v>7.72</v>
      </c>
      <c r="AA21" s="114" t="str">
        <f t="shared" si="12"/>
        <v>B</v>
      </c>
      <c r="AB21" s="114" t="str">
        <f t="shared" si="13"/>
        <v>3.0</v>
      </c>
      <c r="AC21" s="116">
        <v>7.4</v>
      </c>
      <c r="AD21" s="114" t="str">
        <f t="shared" si="14"/>
        <v>B</v>
      </c>
      <c r="AE21" s="114" t="str">
        <f t="shared" si="15"/>
        <v>3.0</v>
      </c>
      <c r="AF21" s="115">
        <v>7.2</v>
      </c>
      <c r="AG21" s="114" t="str">
        <f t="shared" si="16"/>
        <v>B</v>
      </c>
      <c r="AH21" s="114" t="str">
        <f t="shared" si="17"/>
        <v>3.0</v>
      </c>
      <c r="AI21" s="117">
        <f t="shared" si="18"/>
        <v>152.28</v>
      </c>
      <c r="AJ21" s="118">
        <f t="shared" si="21"/>
        <v>7.6139999999999999</v>
      </c>
      <c r="AK21" s="117">
        <f t="shared" si="22"/>
        <v>61</v>
      </c>
      <c r="AL21" s="119">
        <f t="shared" si="23"/>
        <v>3.05</v>
      </c>
      <c r="AM21" s="41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</row>
    <row r="22" spans="1:252" ht="24.75" customHeight="1">
      <c r="A22" s="57">
        <v>14</v>
      </c>
      <c r="B22" s="58" t="s">
        <v>62</v>
      </c>
      <c r="C22" s="59" t="s">
        <v>63</v>
      </c>
      <c r="D22" s="60" t="s">
        <v>64</v>
      </c>
      <c r="E22" s="113">
        <v>5.6</v>
      </c>
      <c r="F22" s="114" t="str">
        <f t="shared" si="0"/>
        <v>C</v>
      </c>
      <c r="G22" s="114" t="str">
        <f t="shared" si="1"/>
        <v>2.0</v>
      </c>
      <c r="H22" s="113">
        <v>8.4</v>
      </c>
      <c r="I22" s="114" t="str">
        <f t="shared" si="2"/>
        <v>B⁺</v>
      </c>
      <c r="J22" s="114" t="str">
        <f t="shared" si="3"/>
        <v>3.5</v>
      </c>
      <c r="K22" s="113">
        <v>7.2</v>
      </c>
      <c r="L22" s="114" t="str">
        <f t="shared" si="19"/>
        <v>B</v>
      </c>
      <c r="M22" s="114" t="str">
        <f t="shared" si="20"/>
        <v>3.0</v>
      </c>
      <c r="N22" s="113">
        <v>8</v>
      </c>
      <c r="O22" s="114" t="str">
        <f t="shared" si="4"/>
        <v>B⁺</v>
      </c>
      <c r="P22" s="114" t="str">
        <f t="shared" si="5"/>
        <v>3.5</v>
      </c>
      <c r="Q22" s="113">
        <v>7.4</v>
      </c>
      <c r="R22" s="114" t="str">
        <f t="shared" si="6"/>
        <v>B</v>
      </c>
      <c r="S22" s="114" t="str">
        <f t="shared" si="7"/>
        <v>3.0</v>
      </c>
      <c r="T22" s="113">
        <v>8.4</v>
      </c>
      <c r="U22" s="114" t="str">
        <f t="shared" si="8"/>
        <v>B⁺</v>
      </c>
      <c r="V22" s="114" t="str">
        <f t="shared" si="9"/>
        <v>3.5</v>
      </c>
      <c r="W22" s="115">
        <v>8</v>
      </c>
      <c r="X22" s="114" t="str">
        <f t="shared" si="10"/>
        <v>B⁺</v>
      </c>
      <c r="Y22" s="114" t="str">
        <f t="shared" si="11"/>
        <v>3.5</v>
      </c>
      <c r="Z22" s="115">
        <v>6.52</v>
      </c>
      <c r="AA22" s="114" t="str">
        <f t="shared" si="12"/>
        <v>C⁺</v>
      </c>
      <c r="AB22" s="114" t="str">
        <f t="shared" si="13"/>
        <v>2.5</v>
      </c>
      <c r="AC22" s="116">
        <v>7.4</v>
      </c>
      <c r="AD22" s="114" t="str">
        <f t="shared" si="14"/>
        <v>B</v>
      </c>
      <c r="AE22" s="114" t="str">
        <f t="shared" si="15"/>
        <v>3.0</v>
      </c>
      <c r="AF22" s="115">
        <v>7</v>
      </c>
      <c r="AG22" s="114" t="str">
        <f t="shared" si="16"/>
        <v>B</v>
      </c>
      <c r="AH22" s="114" t="str">
        <f t="shared" si="17"/>
        <v>3.0</v>
      </c>
      <c r="AI22" s="117">
        <f t="shared" si="18"/>
        <v>147.84</v>
      </c>
      <c r="AJ22" s="118">
        <f t="shared" si="21"/>
        <v>7.3920000000000003</v>
      </c>
      <c r="AK22" s="117">
        <f t="shared" si="22"/>
        <v>61</v>
      </c>
      <c r="AL22" s="119">
        <f t="shared" si="23"/>
        <v>3.05</v>
      </c>
      <c r="AM22" s="41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</row>
    <row r="23" spans="1:252" ht="24.75" customHeight="1">
      <c r="A23" s="57">
        <v>15</v>
      </c>
      <c r="B23" s="58" t="s">
        <v>65</v>
      </c>
      <c r="C23" s="59" t="s">
        <v>66</v>
      </c>
      <c r="D23" s="60" t="s">
        <v>67</v>
      </c>
      <c r="E23" s="113">
        <v>5</v>
      </c>
      <c r="F23" s="114" t="str">
        <f t="shared" si="0"/>
        <v>D⁺</v>
      </c>
      <c r="G23" s="114" t="str">
        <f t="shared" si="1"/>
        <v>1.5</v>
      </c>
      <c r="H23" s="113">
        <v>8.4</v>
      </c>
      <c r="I23" s="114" t="str">
        <f t="shared" si="2"/>
        <v>B⁺</v>
      </c>
      <c r="J23" s="114" t="str">
        <f t="shared" si="3"/>
        <v>3.5</v>
      </c>
      <c r="K23" s="113">
        <v>7.8000000000000007</v>
      </c>
      <c r="L23" s="114" t="str">
        <f t="shared" si="19"/>
        <v>B</v>
      </c>
      <c r="M23" s="114" t="str">
        <f t="shared" si="20"/>
        <v>3.0</v>
      </c>
      <c r="N23" s="113">
        <v>7.8</v>
      </c>
      <c r="O23" s="114" t="str">
        <f t="shared" si="4"/>
        <v>B</v>
      </c>
      <c r="P23" s="114" t="str">
        <f t="shared" si="5"/>
        <v>3.0</v>
      </c>
      <c r="Q23" s="113">
        <v>6.7</v>
      </c>
      <c r="R23" s="114" t="str">
        <f t="shared" si="6"/>
        <v>C⁺</v>
      </c>
      <c r="S23" s="114" t="str">
        <f t="shared" si="7"/>
        <v>2.5</v>
      </c>
      <c r="T23" s="113">
        <v>8.4</v>
      </c>
      <c r="U23" s="114" t="str">
        <f t="shared" si="8"/>
        <v>B⁺</v>
      </c>
      <c r="V23" s="114" t="str">
        <f t="shared" si="9"/>
        <v>3.5</v>
      </c>
      <c r="W23" s="115">
        <v>7.8000000000000007</v>
      </c>
      <c r="X23" s="114" t="str">
        <f t="shared" si="10"/>
        <v>B</v>
      </c>
      <c r="Y23" s="114" t="str">
        <f t="shared" si="11"/>
        <v>3.0</v>
      </c>
      <c r="Z23" s="115">
        <v>7.12</v>
      </c>
      <c r="AA23" s="114" t="str">
        <f t="shared" si="12"/>
        <v>B</v>
      </c>
      <c r="AB23" s="114" t="str">
        <f t="shared" si="13"/>
        <v>3.0</v>
      </c>
      <c r="AC23" s="116">
        <v>8.3000000000000007</v>
      </c>
      <c r="AD23" s="114" t="str">
        <f t="shared" si="14"/>
        <v>B⁺</v>
      </c>
      <c r="AE23" s="114" t="str">
        <f t="shared" si="15"/>
        <v>3.5</v>
      </c>
      <c r="AF23" s="115">
        <v>7.8</v>
      </c>
      <c r="AG23" s="114" t="str">
        <f t="shared" si="16"/>
        <v>B</v>
      </c>
      <c r="AH23" s="114" t="str">
        <f t="shared" si="17"/>
        <v>3.0</v>
      </c>
      <c r="AI23" s="117">
        <f t="shared" si="18"/>
        <v>150.24</v>
      </c>
      <c r="AJ23" s="118">
        <f t="shared" si="21"/>
        <v>7.5120000000000005</v>
      </c>
      <c r="AK23" s="117">
        <f t="shared" si="22"/>
        <v>59</v>
      </c>
      <c r="AL23" s="119">
        <f t="shared" si="23"/>
        <v>2.95</v>
      </c>
      <c r="AM23" s="45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</row>
    <row r="24" spans="1:252" ht="24.75" customHeight="1">
      <c r="A24" s="57">
        <v>16</v>
      </c>
      <c r="B24" s="58" t="s">
        <v>68</v>
      </c>
      <c r="C24" s="59" t="s">
        <v>69</v>
      </c>
      <c r="D24" s="60" t="s">
        <v>70</v>
      </c>
      <c r="E24" s="113">
        <v>5.6</v>
      </c>
      <c r="F24" s="114" t="str">
        <f t="shared" si="0"/>
        <v>C</v>
      </c>
      <c r="G24" s="114" t="str">
        <f t="shared" si="1"/>
        <v>2.0</v>
      </c>
      <c r="H24" s="113">
        <v>7.8000000000000007</v>
      </c>
      <c r="I24" s="114" t="str">
        <f t="shared" si="2"/>
        <v>B</v>
      </c>
      <c r="J24" s="114" t="str">
        <f t="shared" si="3"/>
        <v>3.0</v>
      </c>
      <c r="K24" s="113">
        <v>8</v>
      </c>
      <c r="L24" s="114" t="str">
        <f t="shared" si="19"/>
        <v>B⁺</v>
      </c>
      <c r="M24" s="114" t="str">
        <f t="shared" si="20"/>
        <v>3.5</v>
      </c>
      <c r="N24" s="113">
        <v>8.4</v>
      </c>
      <c r="O24" s="114" t="str">
        <f t="shared" si="4"/>
        <v>B⁺</v>
      </c>
      <c r="P24" s="114" t="str">
        <f t="shared" si="5"/>
        <v>3.5</v>
      </c>
      <c r="Q24" s="113">
        <v>7.4</v>
      </c>
      <c r="R24" s="114" t="str">
        <f t="shared" si="6"/>
        <v>B</v>
      </c>
      <c r="S24" s="114" t="str">
        <f t="shared" si="7"/>
        <v>3.0</v>
      </c>
      <c r="T24" s="113">
        <v>8.4</v>
      </c>
      <c r="U24" s="114" t="str">
        <f t="shared" si="8"/>
        <v>B⁺</v>
      </c>
      <c r="V24" s="114" t="str">
        <f t="shared" si="9"/>
        <v>3.5</v>
      </c>
      <c r="W24" s="115">
        <v>7.4</v>
      </c>
      <c r="X24" s="114" t="str">
        <f t="shared" si="10"/>
        <v>B</v>
      </c>
      <c r="Y24" s="114" t="str">
        <f t="shared" si="11"/>
        <v>3.0</v>
      </c>
      <c r="Z24" s="115">
        <v>6.52</v>
      </c>
      <c r="AA24" s="114" t="str">
        <f t="shared" si="12"/>
        <v>C⁺</v>
      </c>
      <c r="AB24" s="114" t="str">
        <f t="shared" si="13"/>
        <v>2.5</v>
      </c>
      <c r="AC24" s="116">
        <v>6.8</v>
      </c>
      <c r="AD24" s="114" t="str">
        <f t="shared" si="14"/>
        <v>C⁺</v>
      </c>
      <c r="AE24" s="114" t="str">
        <f t="shared" si="15"/>
        <v>2.5</v>
      </c>
      <c r="AF24" s="115">
        <v>7.2</v>
      </c>
      <c r="AG24" s="114" t="str">
        <f t="shared" si="16"/>
        <v>B</v>
      </c>
      <c r="AH24" s="114" t="str">
        <f t="shared" si="17"/>
        <v>3.0</v>
      </c>
      <c r="AI24" s="117">
        <f t="shared" si="18"/>
        <v>147.04</v>
      </c>
      <c r="AJ24" s="118">
        <f t="shared" si="21"/>
        <v>7.3519999999999994</v>
      </c>
      <c r="AK24" s="117">
        <f t="shared" si="22"/>
        <v>59</v>
      </c>
      <c r="AL24" s="119">
        <f t="shared" si="23"/>
        <v>2.95</v>
      </c>
      <c r="AM24" s="41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</row>
    <row r="25" spans="1:252" ht="24.75" customHeight="1">
      <c r="A25" s="57">
        <v>17</v>
      </c>
      <c r="B25" s="58" t="s">
        <v>71</v>
      </c>
      <c r="C25" s="59" t="s">
        <v>11</v>
      </c>
      <c r="D25" s="60" t="s">
        <v>72</v>
      </c>
      <c r="E25" s="113">
        <v>5</v>
      </c>
      <c r="F25" s="114" t="str">
        <f t="shared" si="0"/>
        <v>D⁺</v>
      </c>
      <c r="G25" s="114" t="str">
        <f t="shared" si="1"/>
        <v>1.5</v>
      </c>
      <c r="H25" s="113">
        <v>7.5</v>
      </c>
      <c r="I25" s="114" t="str">
        <f t="shared" si="2"/>
        <v>B</v>
      </c>
      <c r="J25" s="114" t="str">
        <f t="shared" si="3"/>
        <v>3.0</v>
      </c>
      <c r="K25" s="113">
        <v>7.8000000000000007</v>
      </c>
      <c r="L25" s="114" t="str">
        <f t="shared" si="19"/>
        <v>B</v>
      </c>
      <c r="M25" s="114" t="str">
        <f t="shared" si="20"/>
        <v>3.0</v>
      </c>
      <c r="N25" s="113">
        <v>8.4</v>
      </c>
      <c r="O25" s="114" t="str">
        <f t="shared" si="4"/>
        <v>B⁺</v>
      </c>
      <c r="P25" s="114" t="str">
        <f t="shared" si="5"/>
        <v>3.5</v>
      </c>
      <c r="Q25" s="113">
        <v>7.1</v>
      </c>
      <c r="R25" s="114" t="str">
        <f t="shared" si="6"/>
        <v>B</v>
      </c>
      <c r="S25" s="114" t="str">
        <f t="shared" si="7"/>
        <v>3.0</v>
      </c>
      <c r="T25" s="113">
        <v>7.8000000000000007</v>
      </c>
      <c r="U25" s="114" t="str">
        <f t="shared" si="8"/>
        <v>B</v>
      </c>
      <c r="V25" s="114" t="str">
        <f t="shared" si="9"/>
        <v>3.0</v>
      </c>
      <c r="W25" s="115">
        <v>7.4</v>
      </c>
      <c r="X25" s="114" t="str">
        <f t="shared" si="10"/>
        <v>B</v>
      </c>
      <c r="Y25" s="114" t="str">
        <f t="shared" si="11"/>
        <v>3.0</v>
      </c>
      <c r="Z25" s="115">
        <v>7.12</v>
      </c>
      <c r="AA25" s="114" t="str">
        <f t="shared" si="12"/>
        <v>B</v>
      </c>
      <c r="AB25" s="114" t="str">
        <f t="shared" si="13"/>
        <v>3.0</v>
      </c>
      <c r="AC25" s="116">
        <v>6.8</v>
      </c>
      <c r="AD25" s="114" t="str">
        <f t="shared" si="14"/>
        <v>C⁺</v>
      </c>
      <c r="AE25" s="114" t="str">
        <f t="shared" si="15"/>
        <v>2.5</v>
      </c>
      <c r="AF25" s="115">
        <v>4.8</v>
      </c>
      <c r="AG25" s="114" t="str">
        <f t="shared" si="16"/>
        <v>D</v>
      </c>
      <c r="AH25" s="114" t="str">
        <f t="shared" si="17"/>
        <v>1.0</v>
      </c>
      <c r="AI25" s="117">
        <f t="shared" si="18"/>
        <v>139.44</v>
      </c>
      <c r="AJ25" s="118">
        <f t="shared" si="21"/>
        <v>6.9719999999999995</v>
      </c>
      <c r="AK25" s="117">
        <f>G25*$E$7+J25*$H$7+M25*$K$7+P25*$N$7+S25*$Q$7+V25*$T$7+Y25*$W$7+AB25*$Z$7+AE25*$AC$7+AH25*$AF$7</f>
        <v>53</v>
      </c>
      <c r="AL25" s="119">
        <f t="shared" si="23"/>
        <v>2.65</v>
      </c>
      <c r="AM25" s="41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</row>
    <row r="26" spans="1:252" ht="24.75" customHeight="1">
      <c r="A26" s="57">
        <v>18</v>
      </c>
      <c r="B26" s="58" t="s">
        <v>73</v>
      </c>
      <c r="C26" s="59" t="s">
        <v>74</v>
      </c>
      <c r="D26" s="60" t="s">
        <v>15</v>
      </c>
      <c r="E26" s="113">
        <v>4</v>
      </c>
      <c r="F26" s="114" t="str">
        <f t="shared" si="0"/>
        <v>D</v>
      </c>
      <c r="G26" s="114" t="str">
        <f t="shared" si="1"/>
        <v>1.0</v>
      </c>
      <c r="H26" s="113">
        <v>6.9</v>
      </c>
      <c r="I26" s="114" t="str">
        <f t="shared" si="2"/>
        <v>C⁺</v>
      </c>
      <c r="J26" s="114" t="str">
        <f t="shared" si="3"/>
        <v>2.5</v>
      </c>
      <c r="K26" s="113">
        <v>6.4</v>
      </c>
      <c r="L26" s="114" t="str">
        <f t="shared" si="19"/>
        <v>C</v>
      </c>
      <c r="M26" s="114" t="str">
        <f t="shared" si="20"/>
        <v>2.0</v>
      </c>
      <c r="N26" s="113">
        <v>8.4</v>
      </c>
      <c r="O26" s="114" t="str">
        <f t="shared" si="4"/>
        <v>B⁺</v>
      </c>
      <c r="P26" s="114" t="str">
        <f t="shared" si="5"/>
        <v>3.5</v>
      </c>
      <c r="Q26" s="113">
        <v>7.12</v>
      </c>
      <c r="R26" s="114" t="str">
        <f t="shared" si="6"/>
        <v>B</v>
      </c>
      <c r="S26" s="114" t="str">
        <f t="shared" si="7"/>
        <v>3.0</v>
      </c>
      <c r="T26" s="113">
        <v>7.8000000000000007</v>
      </c>
      <c r="U26" s="114" t="str">
        <f t="shared" si="8"/>
        <v>B</v>
      </c>
      <c r="V26" s="114" t="str">
        <f t="shared" si="9"/>
        <v>3.0</v>
      </c>
      <c r="W26" s="115">
        <v>7.4</v>
      </c>
      <c r="X26" s="114" t="str">
        <f t="shared" si="10"/>
        <v>B</v>
      </c>
      <c r="Y26" s="114" t="str">
        <f t="shared" si="11"/>
        <v>3.0</v>
      </c>
      <c r="Z26" s="115">
        <v>6.52</v>
      </c>
      <c r="AA26" s="114" t="str">
        <f t="shared" si="12"/>
        <v>C⁺</v>
      </c>
      <c r="AB26" s="114" t="str">
        <f t="shared" si="13"/>
        <v>2.5</v>
      </c>
      <c r="AC26" s="116">
        <v>6.8</v>
      </c>
      <c r="AD26" s="114" t="str">
        <f t="shared" si="14"/>
        <v>C⁺</v>
      </c>
      <c r="AE26" s="114" t="str">
        <f t="shared" si="15"/>
        <v>2.5</v>
      </c>
      <c r="AF26" s="115">
        <v>7.2</v>
      </c>
      <c r="AG26" s="114" t="str">
        <f t="shared" si="16"/>
        <v>B</v>
      </c>
      <c r="AH26" s="114" t="str">
        <f t="shared" si="17"/>
        <v>3.0</v>
      </c>
      <c r="AI26" s="117">
        <f t="shared" si="18"/>
        <v>137.08000000000001</v>
      </c>
      <c r="AJ26" s="118">
        <f t="shared" si="21"/>
        <v>6.854000000000001</v>
      </c>
      <c r="AK26" s="117">
        <f t="shared" si="22"/>
        <v>52</v>
      </c>
      <c r="AL26" s="119">
        <f t="shared" si="23"/>
        <v>2.6</v>
      </c>
      <c r="AM26" s="41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</row>
    <row r="27" spans="1:252" ht="24.75" customHeight="1">
      <c r="A27" s="57">
        <v>19</v>
      </c>
      <c r="B27" s="58" t="s">
        <v>75</v>
      </c>
      <c r="C27" s="59" t="s">
        <v>76</v>
      </c>
      <c r="D27" s="60" t="s">
        <v>77</v>
      </c>
      <c r="E27" s="113">
        <v>4.5999999999999996</v>
      </c>
      <c r="F27" s="114" t="str">
        <f t="shared" si="0"/>
        <v>D</v>
      </c>
      <c r="G27" s="114" t="str">
        <f t="shared" si="1"/>
        <v>1.0</v>
      </c>
      <c r="H27" s="113">
        <v>6.9</v>
      </c>
      <c r="I27" s="114" t="str">
        <f t="shared" si="2"/>
        <v>C⁺</v>
      </c>
      <c r="J27" s="114" t="str">
        <f t="shared" si="3"/>
        <v>2.5</v>
      </c>
      <c r="K27" s="113">
        <v>7.4</v>
      </c>
      <c r="L27" s="114" t="str">
        <f t="shared" si="19"/>
        <v>B</v>
      </c>
      <c r="M27" s="114" t="str">
        <f t="shared" si="20"/>
        <v>3.0</v>
      </c>
      <c r="N27" s="113">
        <v>8</v>
      </c>
      <c r="O27" s="114" t="str">
        <f t="shared" si="4"/>
        <v>B⁺</v>
      </c>
      <c r="P27" s="114" t="str">
        <f t="shared" si="5"/>
        <v>3.5</v>
      </c>
      <c r="Q27" s="113">
        <v>7.4</v>
      </c>
      <c r="R27" s="114" t="str">
        <f t="shared" si="6"/>
        <v>B</v>
      </c>
      <c r="S27" s="114" t="str">
        <f t="shared" si="7"/>
        <v>3.0</v>
      </c>
      <c r="T27" s="113">
        <v>8.4</v>
      </c>
      <c r="U27" s="114" t="str">
        <f t="shared" si="8"/>
        <v>B⁺</v>
      </c>
      <c r="V27" s="114" t="str">
        <f t="shared" si="9"/>
        <v>3.5</v>
      </c>
      <c r="W27" s="115">
        <v>7.4</v>
      </c>
      <c r="X27" s="114" t="str">
        <f t="shared" si="10"/>
        <v>B</v>
      </c>
      <c r="Y27" s="114" t="str">
        <f t="shared" si="11"/>
        <v>3.0</v>
      </c>
      <c r="Z27" s="115">
        <v>6.52</v>
      </c>
      <c r="AA27" s="114" t="str">
        <f t="shared" si="12"/>
        <v>C⁺</v>
      </c>
      <c r="AB27" s="114" t="str">
        <f t="shared" si="13"/>
        <v>2.5</v>
      </c>
      <c r="AC27" s="116">
        <v>6.8</v>
      </c>
      <c r="AD27" s="114" t="str">
        <f t="shared" si="14"/>
        <v>C⁺</v>
      </c>
      <c r="AE27" s="114" t="str">
        <f t="shared" si="15"/>
        <v>2.5</v>
      </c>
      <c r="AF27" s="115">
        <v>7.2</v>
      </c>
      <c r="AG27" s="114" t="str">
        <f t="shared" si="16"/>
        <v>B</v>
      </c>
      <c r="AH27" s="114" t="str">
        <f t="shared" si="17"/>
        <v>3.0</v>
      </c>
      <c r="AI27" s="117">
        <f t="shared" si="18"/>
        <v>141.23999999999998</v>
      </c>
      <c r="AJ27" s="118">
        <f t="shared" si="21"/>
        <v>7.0619999999999994</v>
      </c>
      <c r="AK27" s="117">
        <f t="shared" si="22"/>
        <v>55</v>
      </c>
      <c r="AL27" s="119">
        <f t="shared" si="23"/>
        <v>2.75</v>
      </c>
      <c r="AM27" s="41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</row>
    <row r="28" spans="1:252" ht="24.75" customHeight="1">
      <c r="A28" s="57">
        <v>20</v>
      </c>
      <c r="B28" s="58" t="s">
        <v>78</v>
      </c>
      <c r="C28" s="59" t="s">
        <v>79</v>
      </c>
      <c r="D28" s="60" t="s">
        <v>12</v>
      </c>
      <c r="E28" s="113">
        <v>5.6</v>
      </c>
      <c r="F28" s="114" t="str">
        <f t="shared" si="0"/>
        <v>C</v>
      </c>
      <c r="G28" s="114" t="str">
        <f t="shared" si="1"/>
        <v>2.0</v>
      </c>
      <c r="H28" s="113">
        <v>6.8000000000000007</v>
      </c>
      <c r="I28" s="114" t="str">
        <f t="shared" si="2"/>
        <v>C⁺</v>
      </c>
      <c r="J28" s="114" t="str">
        <f t="shared" si="3"/>
        <v>2.5</v>
      </c>
      <c r="K28" s="113">
        <v>7</v>
      </c>
      <c r="L28" s="114" t="str">
        <f t="shared" si="19"/>
        <v>B</v>
      </c>
      <c r="M28" s="114" t="str">
        <f t="shared" si="20"/>
        <v>3.0</v>
      </c>
      <c r="N28" s="113">
        <v>8</v>
      </c>
      <c r="O28" s="114" t="str">
        <f t="shared" si="4"/>
        <v>B⁺</v>
      </c>
      <c r="P28" s="114" t="str">
        <f t="shared" si="5"/>
        <v>3.5</v>
      </c>
      <c r="Q28" s="113">
        <v>6.8</v>
      </c>
      <c r="R28" s="114" t="str">
        <f t="shared" si="6"/>
        <v>C⁺</v>
      </c>
      <c r="S28" s="114" t="str">
        <f t="shared" si="7"/>
        <v>2.5</v>
      </c>
      <c r="T28" s="113">
        <v>8.4</v>
      </c>
      <c r="U28" s="114" t="str">
        <f t="shared" si="8"/>
        <v>B⁺</v>
      </c>
      <c r="V28" s="114" t="str">
        <f t="shared" si="9"/>
        <v>3.5</v>
      </c>
      <c r="W28" s="115">
        <v>7.4</v>
      </c>
      <c r="X28" s="114" t="str">
        <f t="shared" si="10"/>
        <v>B</v>
      </c>
      <c r="Y28" s="114" t="str">
        <f t="shared" si="11"/>
        <v>3.0</v>
      </c>
      <c r="Z28" s="115">
        <v>6.52</v>
      </c>
      <c r="AA28" s="114" t="str">
        <f t="shared" si="12"/>
        <v>C⁺</v>
      </c>
      <c r="AB28" s="114" t="str">
        <f t="shared" si="13"/>
        <v>2.5</v>
      </c>
      <c r="AC28" s="116">
        <v>6.8</v>
      </c>
      <c r="AD28" s="114" t="str">
        <f t="shared" si="14"/>
        <v>C⁺</v>
      </c>
      <c r="AE28" s="114" t="str">
        <f t="shared" si="15"/>
        <v>2.5</v>
      </c>
      <c r="AF28" s="115">
        <v>7.4</v>
      </c>
      <c r="AG28" s="114" t="str">
        <f t="shared" si="16"/>
        <v>B</v>
      </c>
      <c r="AH28" s="114" t="str">
        <f t="shared" si="17"/>
        <v>3.0</v>
      </c>
      <c r="AI28" s="117">
        <f t="shared" si="18"/>
        <v>141.44</v>
      </c>
      <c r="AJ28" s="118">
        <f t="shared" si="21"/>
        <v>7.0720000000000001</v>
      </c>
      <c r="AK28" s="117">
        <f t="shared" si="22"/>
        <v>56</v>
      </c>
      <c r="AL28" s="119">
        <f t="shared" si="23"/>
        <v>2.8</v>
      </c>
      <c r="AM28" s="41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</row>
    <row r="29" spans="1:252" ht="24.75" customHeight="1">
      <c r="A29" s="61">
        <v>21</v>
      </c>
      <c r="B29" s="62" t="s">
        <v>80</v>
      </c>
      <c r="C29" s="63" t="s">
        <v>81</v>
      </c>
      <c r="D29" s="64" t="s">
        <v>16</v>
      </c>
      <c r="E29" s="122">
        <v>5</v>
      </c>
      <c r="F29" s="123" t="str">
        <f t="shared" si="0"/>
        <v>D⁺</v>
      </c>
      <c r="G29" s="123" t="str">
        <f t="shared" si="1"/>
        <v>1.5</v>
      </c>
      <c r="H29" s="122">
        <v>5.2</v>
      </c>
      <c r="I29" s="123" t="str">
        <f t="shared" si="2"/>
        <v>D⁺</v>
      </c>
      <c r="J29" s="123" t="str">
        <f t="shared" si="3"/>
        <v>1.5</v>
      </c>
      <c r="K29" s="122">
        <v>6.6000000000000005</v>
      </c>
      <c r="L29" s="123" t="str">
        <f t="shared" si="19"/>
        <v>C⁺</v>
      </c>
      <c r="M29" s="123" t="str">
        <f t="shared" si="20"/>
        <v>2.5</v>
      </c>
      <c r="N29" s="122">
        <v>8.4</v>
      </c>
      <c r="O29" s="123" t="str">
        <f t="shared" si="4"/>
        <v>B⁺</v>
      </c>
      <c r="P29" s="123" t="str">
        <f t="shared" si="5"/>
        <v>3.5</v>
      </c>
      <c r="Q29" s="122">
        <v>6.1999999999999993</v>
      </c>
      <c r="R29" s="123" t="str">
        <f t="shared" si="6"/>
        <v>C</v>
      </c>
      <c r="S29" s="123" t="str">
        <f t="shared" si="7"/>
        <v>2.0</v>
      </c>
      <c r="T29" s="122">
        <v>8.4</v>
      </c>
      <c r="U29" s="123" t="str">
        <f t="shared" si="8"/>
        <v>B⁺</v>
      </c>
      <c r="V29" s="123" t="str">
        <f t="shared" si="9"/>
        <v>3.5</v>
      </c>
      <c r="W29" s="124">
        <v>7.4</v>
      </c>
      <c r="X29" s="123" t="str">
        <f t="shared" si="10"/>
        <v>B</v>
      </c>
      <c r="Y29" s="123" t="str">
        <f t="shared" si="11"/>
        <v>3.0</v>
      </c>
      <c r="Z29" s="124">
        <v>6.52</v>
      </c>
      <c r="AA29" s="123" t="str">
        <f t="shared" si="12"/>
        <v>C⁺</v>
      </c>
      <c r="AB29" s="123" t="str">
        <f t="shared" si="13"/>
        <v>2.5</v>
      </c>
      <c r="AC29" s="125">
        <v>6.8</v>
      </c>
      <c r="AD29" s="123" t="str">
        <f t="shared" si="14"/>
        <v>C⁺</v>
      </c>
      <c r="AE29" s="123" t="str">
        <f t="shared" si="15"/>
        <v>2.5</v>
      </c>
      <c r="AF29" s="124">
        <v>6.6</v>
      </c>
      <c r="AG29" s="123" t="str">
        <f t="shared" si="16"/>
        <v>C⁺</v>
      </c>
      <c r="AH29" s="123" t="str">
        <f t="shared" si="17"/>
        <v>2.5</v>
      </c>
      <c r="AI29" s="126">
        <f t="shared" si="18"/>
        <v>134.23999999999998</v>
      </c>
      <c r="AJ29" s="127">
        <f t="shared" si="21"/>
        <v>6.7119999999999989</v>
      </c>
      <c r="AK29" s="126">
        <f t="shared" si="22"/>
        <v>50</v>
      </c>
      <c r="AL29" s="128">
        <f t="shared" si="23"/>
        <v>2.5</v>
      </c>
      <c r="AM29" s="41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</row>
    <row r="30" spans="1:252" ht="24.75" customHeight="1">
      <c r="A30" s="55" t="s">
        <v>101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4.75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4.75" customHeight="1"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39:252" ht="24.75" customHeight="1"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39:252" ht="24.75" customHeight="1"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39:252" ht="24.75" customHeight="1"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39:252" ht="24.75" customHeight="1"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39:252" ht="24.75" customHeight="1"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39:252" ht="24.75" customHeight="1"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39:252" ht="24.75" customHeight="1"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</row>
    <row r="40" spans="39:252" ht="24.75" customHeight="1"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</row>
    <row r="41" spans="39:252" ht="24.75" customHeight="1"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</row>
    <row r="42" spans="39:252" ht="24.75" customHeight="1"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</row>
    <row r="43" spans="39:252" ht="24.75" customHeight="1"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</row>
    <row r="44" spans="39:252" ht="24.75" customHeight="1"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</row>
    <row r="45" spans="39:252" ht="24.75" customHeight="1"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</row>
    <row r="46" spans="39:252" ht="24.75" customHeight="1"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</row>
    <row r="47" spans="39:252" ht="24.75" customHeight="1"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</row>
    <row r="48" spans="39:252" ht="24.75" customHeight="1"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</row>
    <row r="49" spans="39:252" ht="24.75" customHeight="1"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</row>
    <row r="50" spans="39:252" ht="24.75" customHeight="1"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</row>
    <row r="51" spans="39:252" ht="24.75" customHeight="1"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</row>
    <row r="52" spans="39:252" ht="24.75" customHeight="1"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</row>
    <row r="53" spans="39:252" ht="24.75" customHeight="1"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</row>
    <row r="54" spans="39:252" ht="24.75" customHeight="1"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</row>
    <row r="55" spans="39:252" ht="24.75" customHeight="1"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</row>
    <row r="56" spans="39:252" ht="24.75" customHeight="1"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</row>
    <row r="57" spans="39:252" ht="24.75" customHeight="1"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</row>
    <row r="58" spans="39:252" ht="24.75" customHeight="1"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</row>
    <row r="59" spans="39:252" ht="24.75" customHeight="1"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</row>
    <row r="60" spans="39:252" ht="24.75" customHeight="1"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</row>
    <row r="61" spans="39:252" ht="24.75" customHeight="1"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</row>
    <row r="62" spans="39:252" ht="24.75" customHeight="1"/>
    <row r="63" spans="39:252" ht="24.75" customHeight="1"/>
    <row r="64" spans="39:252" ht="24.75" customHeight="1"/>
    <row r="65" spans="39:252" ht="24.75" customHeight="1"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</row>
    <row r="66" spans="39:252" ht="24.75" customHeight="1"/>
    <row r="67" spans="39:252" ht="24.75" customHeight="1"/>
    <row r="68" spans="39:252" ht="24.75" customHeight="1"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</row>
    <row r="69" spans="39:252" ht="24.75" customHeight="1"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</row>
    <row r="70" spans="39:252" ht="24.75" customHeight="1"/>
    <row r="71" spans="39:252" ht="24.75" customHeight="1"/>
    <row r="72" spans="39:252" ht="24.75" customHeight="1"/>
    <row r="73" spans="39:252" ht="24.75" customHeight="1"/>
    <row r="74" spans="39:252" ht="24.75" customHeight="1"/>
    <row r="75" spans="39:252" ht="24.75" customHeight="1"/>
    <row r="76" spans="39:252" ht="24.75" customHeight="1"/>
    <row r="77" spans="39:252" ht="24.75" customHeight="1"/>
    <row r="78" spans="39:252" ht="24.75" customHeight="1"/>
    <row r="79" spans="39:252" ht="24.75" customHeight="1"/>
    <row r="80" spans="39:252" ht="24.75" customHeight="1"/>
    <row r="81" ht="24.75" customHeight="1"/>
    <row r="82" ht="24.75" customHeight="1"/>
    <row r="83" ht="24.75" customHeight="1"/>
    <row r="84" ht="24.75" customHeight="1"/>
    <row r="85" ht="19.5" customHeight="1"/>
    <row r="86" ht="19.5" customHeight="1"/>
  </sheetData>
  <autoFilter ref="E8:AH30"/>
  <mergeCells count="25">
    <mergeCell ref="T7:V7"/>
    <mergeCell ref="W7:Y7"/>
    <mergeCell ref="Z7:AB7"/>
    <mergeCell ref="AC7:AE7"/>
    <mergeCell ref="AF7:AH7"/>
    <mergeCell ref="T6:V6"/>
    <mergeCell ref="W6:Y6"/>
    <mergeCell ref="Z6:AB6"/>
    <mergeCell ref="AC6:AE6"/>
    <mergeCell ref="AF6:AH6"/>
    <mergeCell ref="E7:G7"/>
    <mergeCell ref="H7:J7"/>
    <mergeCell ref="K7:M7"/>
    <mergeCell ref="N7:P7"/>
    <mergeCell ref="Q7:S7"/>
    <mergeCell ref="A1:D1"/>
    <mergeCell ref="E1:W1"/>
    <mergeCell ref="H2:O2"/>
    <mergeCell ref="D3:E3"/>
    <mergeCell ref="D4:E4"/>
    <mergeCell ref="E6:G6"/>
    <mergeCell ref="H6:J6"/>
    <mergeCell ref="K6:M6"/>
    <mergeCell ref="N6:P6"/>
    <mergeCell ref="Q6:S6"/>
  </mergeCells>
  <pageMargins left="0.25" right="0.25" top="0" bottom="0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Điểm thi +Điểm QTHT</vt:lpstr>
      <vt:lpstr>Điểm tổng hợp học kỳ 2</vt:lpstr>
      <vt:lpstr>'Điểm tổng hợp học kỳ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</dc:creator>
  <cp:lastModifiedBy>Thanh An</cp:lastModifiedBy>
  <cp:lastPrinted>2017-10-10T07:19:43Z</cp:lastPrinted>
  <dcterms:created xsi:type="dcterms:W3CDTF">2017-07-31T01:53:42Z</dcterms:created>
  <dcterms:modified xsi:type="dcterms:W3CDTF">2018-01-29T08:58:08Z</dcterms:modified>
</cp:coreProperties>
</file>