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 activeTab="1"/>
  </bookViews>
  <sheets>
    <sheet name="Điểm tổng" sheetId="2" r:id="rId1"/>
    <sheet name="Điểm trung bình" sheetId="1" r:id="rId2"/>
  </sheets>
  <definedNames>
    <definedName name="_xlnm._FilterDatabase" localSheetId="0" hidden="1">'Điểm tổng'!$F$10:$Q$10</definedName>
    <definedName name="_xlnm._FilterDatabase" localSheetId="1" hidden="1">'Điểm trung bình'!$F$9:$Q$9</definedName>
    <definedName name="_xlnm.Print_Titles" localSheetId="1">'Điểm trung bình'!$7:$9</definedName>
  </definedNames>
  <calcPr calcId="144525"/>
</workbook>
</file>

<file path=xl/calcChain.xml><?xml version="1.0" encoding="utf-8"?>
<calcChain xmlns="http://schemas.openxmlformats.org/spreadsheetml/2006/main">
  <c r="AA11" i="1" l="1"/>
  <c r="AB11" i="1"/>
  <c r="AC11" i="1"/>
  <c r="AD11" i="1" s="1"/>
  <c r="AA12" i="1"/>
  <c r="AB12" i="1"/>
  <c r="AC12" i="1"/>
  <c r="AD12" i="1" s="1"/>
  <c r="AA13" i="1"/>
  <c r="AB13" i="1"/>
  <c r="AC13" i="1"/>
  <c r="AD13" i="1" s="1"/>
  <c r="AA14" i="1"/>
  <c r="AB14" i="1"/>
  <c r="AC14" i="1"/>
  <c r="AD14" i="1" s="1"/>
  <c r="AA15" i="1"/>
  <c r="AB15" i="1"/>
  <c r="AC15" i="1"/>
  <c r="AD15" i="1" s="1"/>
  <c r="AA16" i="1"/>
  <c r="AB16" i="1"/>
  <c r="AC16" i="1"/>
  <c r="AD16" i="1" s="1"/>
  <c r="AA17" i="1"/>
  <c r="AB17" i="1"/>
  <c r="AC17" i="1"/>
  <c r="AD17" i="1" s="1"/>
  <c r="AA18" i="1"/>
  <c r="AB18" i="1"/>
  <c r="AC18" i="1"/>
  <c r="AD18" i="1" s="1"/>
  <c r="AA19" i="1"/>
  <c r="AB19" i="1"/>
  <c r="AC19" i="1"/>
  <c r="AD19" i="1" s="1"/>
  <c r="AA20" i="1"/>
  <c r="AB20" i="1"/>
  <c r="AC20" i="1"/>
  <c r="AD20" i="1" s="1"/>
  <c r="AA21" i="1"/>
  <c r="AB21" i="1"/>
  <c r="AC21" i="1"/>
  <c r="AD21" i="1" s="1"/>
  <c r="AA22" i="1"/>
  <c r="AB22" i="1"/>
  <c r="AC22" i="1"/>
  <c r="AD22" i="1" s="1"/>
  <c r="AA23" i="1"/>
  <c r="AB23" i="1"/>
  <c r="AC23" i="1"/>
  <c r="AD23" i="1" s="1"/>
  <c r="AA24" i="1"/>
  <c r="AB24" i="1"/>
  <c r="AC24" i="1"/>
  <c r="AD24" i="1" s="1"/>
  <c r="AA25" i="1"/>
  <c r="AB25" i="1"/>
  <c r="AC25" i="1"/>
  <c r="AD25" i="1" s="1"/>
  <c r="AA26" i="1"/>
  <c r="AB26" i="1"/>
  <c r="AC26" i="1"/>
  <c r="AD26" i="1" s="1"/>
  <c r="AA27" i="1"/>
  <c r="AB27" i="1"/>
  <c r="AC27" i="1"/>
  <c r="AD27" i="1" s="1"/>
  <c r="AA28" i="1"/>
  <c r="AB28" i="1"/>
  <c r="AC28" i="1"/>
  <c r="AD28" i="1" s="1"/>
  <c r="AA29" i="1"/>
  <c r="AB29" i="1"/>
  <c r="AC29" i="1"/>
  <c r="AD29" i="1" s="1"/>
  <c r="AA30" i="1"/>
  <c r="AB30" i="1"/>
  <c r="AC30" i="1"/>
  <c r="AD30" i="1" s="1"/>
  <c r="AA31" i="1"/>
  <c r="AB31" i="1"/>
  <c r="AC31" i="1"/>
  <c r="AD31" i="1" s="1"/>
  <c r="AA32" i="1"/>
  <c r="AB32" i="1"/>
  <c r="AC32" i="1"/>
  <c r="AD32" i="1" s="1"/>
  <c r="AA33" i="1"/>
  <c r="AB33" i="1"/>
  <c r="AC33" i="1"/>
  <c r="AD33" i="1" s="1"/>
  <c r="AA34" i="1"/>
  <c r="AB34" i="1"/>
  <c r="AC34" i="1"/>
  <c r="AD34" i="1" s="1"/>
  <c r="AA35" i="1"/>
  <c r="AB35" i="1"/>
  <c r="AC35" i="1"/>
  <c r="AD35" i="1" s="1"/>
  <c r="AA36" i="1"/>
  <c r="AB36" i="1"/>
  <c r="AC36" i="1"/>
  <c r="AD36" i="1" s="1"/>
  <c r="AA37" i="1"/>
  <c r="AB37" i="1"/>
  <c r="AC37" i="1"/>
  <c r="AD37" i="1" s="1"/>
  <c r="AA38" i="1"/>
  <c r="AB38" i="1"/>
  <c r="AC38" i="1"/>
  <c r="AD38" i="1" s="1"/>
  <c r="AA39" i="1"/>
  <c r="AB39" i="1"/>
  <c r="AC39" i="1"/>
  <c r="AD39" i="1" s="1"/>
  <c r="AA40" i="1"/>
  <c r="AB40" i="1"/>
  <c r="AC40" i="1"/>
  <c r="AD40" i="1" s="1"/>
  <c r="AA41" i="1"/>
  <c r="AB41" i="1"/>
  <c r="AC41" i="1"/>
  <c r="AD41" i="1" s="1"/>
  <c r="AA42" i="1"/>
  <c r="AB42" i="1"/>
  <c r="AC42" i="1"/>
  <c r="AD42" i="1" s="1"/>
  <c r="AA43" i="1"/>
  <c r="AB43" i="1"/>
  <c r="AC43" i="1"/>
  <c r="AD43" i="1" s="1"/>
  <c r="AC10" i="1"/>
  <c r="AB10" i="1"/>
  <c r="AA10" i="1"/>
  <c r="L5" i="1" l="1"/>
  <c r="AA8" i="1"/>
  <c r="Y43" i="1"/>
  <c r="Z43" i="1" s="1"/>
  <c r="V43" i="1"/>
  <c r="W43" i="1" s="1"/>
  <c r="S43" i="1"/>
  <c r="T43" i="1" s="1"/>
  <c r="Y42" i="1"/>
  <c r="Z42" i="1" s="1"/>
  <c r="V42" i="1"/>
  <c r="W42" i="1" s="1"/>
  <c r="S42" i="1"/>
  <c r="T42" i="1" s="1"/>
  <c r="Y41" i="1"/>
  <c r="Z41" i="1" s="1"/>
  <c r="V41" i="1"/>
  <c r="W41" i="1" s="1"/>
  <c r="S41" i="1"/>
  <c r="T41" i="1" s="1"/>
  <c r="Y40" i="1"/>
  <c r="Z40" i="1" s="1"/>
  <c r="V40" i="1"/>
  <c r="W40" i="1" s="1"/>
  <c r="S40" i="1"/>
  <c r="T40" i="1" s="1"/>
  <c r="Y39" i="1"/>
  <c r="Z39" i="1" s="1"/>
  <c r="V39" i="1"/>
  <c r="W39" i="1" s="1"/>
  <c r="S39" i="1"/>
  <c r="T39" i="1" s="1"/>
  <c r="Y38" i="1"/>
  <c r="Z38" i="1" s="1"/>
  <c r="V38" i="1"/>
  <c r="W38" i="1" s="1"/>
  <c r="S38" i="1"/>
  <c r="T38" i="1" s="1"/>
  <c r="Y37" i="1"/>
  <c r="Z37" i="1" s="1"/>
  <c r="V37" i="1"/>
  <c r="W37" i="1" s="1"/>
  <c r="S37" i="1"/>
  <c r="T37" i="1" s="1"/>
  <c r="Y36" i="1"/>
  <c r="Z36" i="1" s="1"/>
  <c r="V36" i="1"/>
  <c r="W36" i="1" s="1"/>
  <c r="S36" i="1"/>
  <c r="T36" i="1" s="1"/>
  <c r="Y35" i="1"/>
  <c r="Z35" i="1" s="1"/>
  <c r="V35" i="1"/>
  <c r="W35" i="1" s="1"/>
  <c r="S35" i="1"/>
  <c r="T35" i="1" s="1"/>
  <c r="Y34" i="1"/>
  <c r="Z34" i="1" s="1"/>
  <c r="V34" i="1"/>
  <c r="W34" i="1" s="1"/>
  <c r="S34" i="1"/>
  <c r="T34" i="1" s="1"/>
  <c r="Y33" i="1"/>
  <c r="Z33" i="1" s="1"/>
  <c r="V33" i="1"/>
  <c r="W33" i="1" s="1"/>
  <c r="S33" i="1"/>
  <c r="T33" i="1" s="1"/>
  <c r="Y32" i="1"/>
  <c r="Z32" i="1" s="1"/>
  <c r="V32" i="1"/>
  <c r="W32" i="1" s="1"/>
  <c r="S32" i="1"/>
  <c r="T32" i="1" s="1"/>
  <c r="Y31" i="1"/>
  <c r="Z31" i="1" s="1"/>
  <c r="V31" i="1"/>
  <c r="W31" i="1" s="1"/>
  <c r="S31" i="1"/>
  <c r="T31" i="1" s="1"/>
  <c r="Y30" i="1"/>
  <c r="Z30" i="1" s="1"/>
  <c r="V30" i="1"/>
  <c r="W30" i="1" s="1"/>
  <c r="S30" i="1"/>
  <c r="T30" i="1" s="1"/>
  <c r="Y29" i="1"/>
  <c r="Z29" i="1" s="1"/>
  <c r="V29" i="1"/>
  <c r="W29" i="1" s="1"/>
  <c r="S29" i="1"/>
  <c r="T29" i="1" s="1"/>
  <c r="Y28" i="1"/>
  <c r="Z28" i="1" s="1"/>
  <c r="V28" i="1"/>
  <c r="W28" i="1" s="1"/>
  <c r="S28" i="1"/>
  <c r="T28" i="1" s="1"/>
  <c r="Y27" i="1"/>
  <c r="Z27" i="1" s="1"/>
  <c r="V27" i="1"/>
  <c r="W27" i="1" s="1"/>
  <c r="S27" i="1"/>
  <c r="T27" i="1" s="1"/>
  <c r="Y26" i="1"/>
  <c r="Z26" i="1" s="1"/>
  <c r="V26" i="1"/>
  <c r="W26" i="1" s="1"/>
  <c r="S26" i="1"/>
  <c r="T26" i="1" s="1"/>
  <c r="Y25" i="1"/>
  <c r="Z25" i="1" s="1"/>
  <c r="V25" i="1"/>
  <c r="W25" i="1" s="1"/>
  <c r="S25" i="1"/>
  <c r="T25" i="1" s="1"/>
  <c r="Y24" i="1"/>
  <c r="Z24" i="1" s="1"/>
  <c r="V24" i="1"/>
  <c r="W24" i="1" s="1"/>
  <c r="S24" i="1"/>
  <c r="T24" i="1" s="1"/>
  <c r="Y23" i="1"/>
  <c r="Z23" i="1" s="1"/>
  <c r="V23" i="1"/>
  <c r="W23" i="1" s="1"/>
  <c r="S23" i="1"/>
  <c r="T23" i="1" s="1"/>
  <c r="Y22" i="1"/>
  <c r="Z22" i="1" s="1"/>
  <c r="V22" i="1"/>
  <c r="W22" i="1" s="1"/>
  <c r="S22" i="1"/>
  <c r="T22" i="1" s="1"/>
  <c r="Y21" i="1"/>
  <c r="Z21" i="1" s="1"/>
  <c r="V21" i="1"/>
  <c r="W21" i="1" s="1"/>
  <c r="S21" i="1"/>
  <c r="T21" i="1" s="1"/>
  <c r="Y20" i="1"/>
  <c r="Z20" i="1" s="1"/>
  <c r="V20" i="1"/>
  <c r="W20" i="1" s="1"/>
  <c r="S20" i="1"/>
  <c r="T20" i="1" s="1"/>
  <c r="Y19" i="1"/>
  <c r="Z19" i="1" s="1"/>
  <c r="V19" i="1"/>
  <c r="W19" i="1" s="1"/>
  <c r="S19" i="1"/>
  <c r="T19" i="1" s="1"/>
  <c r="Y18" i="1"/>
  <c r="Z18" i="1" s="1"/>
  <c r="V18" i="1"/>
  <c r="W18" i="1" s="1"/>
  <c r="S18" i="1"/>
  <c r="T18" i="1" s="1"/>
  <c r="Y17" i="1"/>
  <c r="Z17" i="1" s="1"/>
  <c r="V17" i="1"/>
  <c r="W17" i="1" s="1"/>
  <c r="S17" i="1"/>
  <c r="T17" i="1" s="1"/>
  <c r="Y16" i="1"/>
  <c r="Z16" i="1" s="1"/>
  <c r="V16" i="1"/>
  <c r="W16" i="1" s="1"/>
  <c r="S16" i="1"/>
  <c r="T16" i="1" s="1"/>
  <c r="Y15" i="1"/>
  <c r="Z15" i="1" s="1"/>
  <c r="V15" i="1"/>
  <c r="W15" i="1" s="1"/>
  <c r="S15" i="1"/>
  <c r="T15" i="1" s="1"/>
  <c r="Y14" i="1"/>
  <c r="Z14" i="1" s="1"/>
  <c r="V14" i="1"/>
  <c r="W14" i="1" s="1"/>
  <c r="S14" i="1"/>
  <c r="T14" i="1" s="1"/>
  <c r="Y13" i="1"/>
  <c r="Z13" i="1" s="1"/>
  <c r="V13" i="1"/>
  <c r="W13" i="1" s="1"/>
  <c r="S13" i="1"/>
  <c r="T13" i="1" s="1"/>
  <c r="Y12" i="1"/>
  <c r="Z12" i="1" s="1"/>
  <c r="V12" i="1"/>
  <c r="W12" i="1" s="1"/>
  <c r="S12" i="1"/>
  <c r="T12" i="1" s="1"/>
  <c r="Y11" i="1"/>
  <c r="Z11" i="1" s="1"/>
  <c r="V11" i="1"/>
  <c r="W11" i="1" s="1"/>
  <c r="S11" i="1"/>
  <c r="T11" i="1" s="1"/>
  <c r="Y10" i="1"/>
  <c r="Z10" i="1" s="1"/>
  <c r="V10" i="1"/>
  <c r="W10" i="1" s="1"/>
  <c r="S10" i="1"/>
  <c r="T10" i="1" s="1"/>
  <c r="F6" i="2"/>
  <c r="Z44" i="2" l="1"/>
  <c r="W44" i="2"/>
  <c r="T44" i="2"/>
  <c r="Z43" i="2"/>
  <c r="W43" i="2"/>
  <c r="T43" i="2"/>
  <c r="Z42" i="2"/>
  <c r="W42" i="2"/>
  <c r="T42" i="2"/>
  <c r="Z41" i="2"/>
  <c r="W41" i="2"/>
  <c r="T41" i="2"/>
  <c r="Z40" i="2"/>
  <c r="W40" i="2"/>
  <c r="T40" i="2"/>
  <c r="Z39" i="2"/>
  <c r="W39" i="2"/>
  <c r="T39" i="2"/>
  <c r="Z38" i="2"/>
  <c r="W38" i="2"/>
  <c r="T38" i="2"/>
  <c r="Z37" i="2"/>
  <c r="W37" i="2"/>
  <c r="T37" i="2"/>
  <c r="Z36" i="2"/>
  <c r="W36" i="2"/>
  <c r="T36" i="2"/>
  <c r="Z35" i="2"/>
  <c r="W35" i="2"/>
  <c r="T35" i="2"/>
  <c r="Z34" i="2"/>
  <c r="W34" i="2"/>
  <c r="T34" i="2"/>
  <c r="Z33" i="2"/>
  <c r="W33" i="2"/>
  <c r="T33" i="2"/>
  <c r="Z32" i="2"/>
  <c r="W32" i="2"/>
  <c r="T32" i="2"/>
  <c r="Z31" i="2"/>
  <c r="W31" i="2"/>
  <c r="T31" i="2"/>
  <c r="Z30" i="2"/>
  <c r="W30" i="2"/>
  <c r="T30" i="2"/>
  <c r="Z29" i="2"/>
  <c r="W29" i="2"/>
  <c r="T29" i="2"/>
  <c r="Z28" i="2"/>
  <c r="W28" i="2"/>
  <c r="T28" i="2"/>
  <c r="Z27" i="2"/>
  <c r="W27" i="2"/>
  <c r="T27" i="2"/>
  <c r="Z26" i="2"/>
  <c r="W26" i="2"/>
  <c r="T26" i="2"/>
  <c r="Z25" i="2"/>
  <c r="W25" i="2"/>
  <c r="T25" i="2"/>
  <c r="Z24" i="2"/>
  <c r="W24" i="2"/>
  <c r="T24" i="2"/>
  <c r="Z23" i="2"/>
  <c r="W23" i="2"/>
  <c r="T23" i="2"/>
  <c r="Z22" i="2"/>
  <c r="W22" i="2"/>
  <c r="T22" i="2"/>
  <c r="Z21" i="2"/>
  <c r="W21" i="2"/>
  <c r="T21" i="2"/>
  <c r="Z20" i="2"/>
  <c r="W20" i="2"/>
  <c r="T20" i="2"/>
  <c r="Z19" i="2"/>
  <c r="W19" i="2"/>
  <c r="T19" i="2"/>
  <c r="Z18" i="2"/>
  <c r="W18" i="2"/>
  <c r="T18" i="2"/>
  <c r="Z17" i="2"/>
  <c r="W17" i="2"/>
  <c r="T17" i="2"/>
  <c r="Z16" i="2"/>
  <c r="W16" i="2"/>
  <c r="T16" i="2"/>
  <c r="Z15" i="2"/>
  <c r="W15" i="2"/>
  <c r="T15" i="2"/>
  <c r="Z14" i="2"/>
  <c r="W14" i="2"/>
  <c r="T14" i="2"/>
  <c r="Z13" i="2"/>
  <c r="W13" i="2"/>
  <c r="T13" i="2"/>
  <c r="Z12" i="2"/>
  <c r="W12" i="2"/>
  <c r="T12" i="2"/>
  <c r="Z11" i="2"/>
  <c r="W11" i="2"/>
  <c r="T11" i="2"/>
  <c r="Q24" i="2" l="1"/>
  <c r="N24" i="2"/>
  <c r="K24" i="2"/>
  <c r="H24" i="2"/>
  <c r="P10" i="1" l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G10" i="1"/>
  <c r="H10" i="1" s="1"/>
  <c r="AD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K12" i="2"/>
  <c r="K13" i="2"/>
  <c r="K14" i="2"/>
  <c r="K15" i="2"/>
  <c r="K16" i="2"/>
  <c r="K17" i="2"/>
  <c r="K18" i="2"/>
  <c r="K19" i="2"/>
  <c r="K20" i="2"/>
  <c r="K21" i="2"/>
  <c r="K22" i="2"/>
  <c r="K23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N12" i="2"/>
  <c r="N13" i="2"/>
  <c r="N14" i="2"/>
  <c r="N15" i="2"/>
  <c r="N16" i="2"/>
  <c r="N17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Q14" i="2"/>
  <c r="Q15" i="2"/>
  <c r="Q16" i="2"/>
  <c r="Q17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K11" i="2" l="1"/>
  <c r="N11" i="2"/>
  <c r="Q11" i="2"/>
  <c r="Q12" i="2"/>
  <c r="Q13" i="2"/>
</calcChain>
</file>

<file path=xl/sharedStrings.xml><?xml version="1.0" encoding="utf-8"?>
<sst xmlns="http://schemas.openxmlformats.org/spreadsheetml/2006/main" count="334" uniqueCount="159">
  <si>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</si>
  <si>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</si>
  <si>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</si>
  <si>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</si>
  <si>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</si>
  <si>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</si>
  <si>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</si>
  <si>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ĐẠI HỌC HUẾ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</si>
  <si>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</si>
  <si>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</si>
  <si>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</si>
  <si>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</si>
  <si>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</si>
  <si>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QTHT
(40%)</t>
  </si>
  <si>
    <t>Thi
(60%)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</si>
  <si>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</si>
  <si>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</si>
  <si>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</si>
  <si>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</si>
  <si>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</si>
  <si>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</si>
  <si>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</si>
  <si>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</si>
  <si>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Nguyễn Hoàng</t>
  </si>
  <si>
    <t>Tuấn</t>
  </si>
  <si>
    <t>Vũ</t>
  </si>
  <si>
    <t>Dũng</t>
  </si>
  <si>
    <t>Nguyễn Tuấn</t>
  </si>
  <si>
    <t>Đức</t>
  </si>
  <si>
    <t>Hải</t>
  </si>
  <si>
    <t>Nguyễn Thị</t>
  </si>
  <si>
    <t>Nguyễn Thị Ngọc</t>
  </si>
  <si>
    <t>Minh</t>
  </si>
  <si>
    <t>Nhân</t>
  </si>
  <si>
    <t>Thảo</t>
  </si>
  <si>
    <t>Thủy</t>
  </si>
  <si>
    <t>Năm học: 2017 - 2018</t>
  </si>
  <si>
    <t>Lớp: Cao học K7 (2017 - 2019) - Cửu Long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</si>
  <si>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2017-2018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</si>
  <si>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K7 (2017 - 2018) - Cửu Long</t>
    </r>
  </si>
  <si>
    <t>17LKT126</t>
  </si>
  <si>
    <t>Hoàng Nam</t>
  </si>
  <si>
    <t>Bắc</t>
  </si>
  <si>
    <t>17LKT127</t>
  </si>
  <si>
    <t>Trương Quang</t>
  </si>
  <si>
    <t>17LKT128</t>
  </si>
  <si>
    <t>Trương Văn</t>
  </si>
  <si>
    <t>Dựa</t>
  </si>
  <si>
    <t>13/10/1980</t>
  </si>
  <si>
    <t>17LKT129</t>
  </si>
  <si>
    <t>Bùi Tô Đông</t>
  </si>
  <si>
    <t>17LKT130</t>
  </si>
  <si>
    <t>Lâm Thị Kim</t>
  </si>
  <si>
    <t>Hà</t>
  </si>
  <si>
    <t>17LKT131</t>
  </si>
  <si>
    <t>Nguyễn Đoàn Nam</t>
  </si>
  <si>
    <t>17LKT132</t>
  </si>
  <si>
    <t>Phạm Việt</t>
  </si>
  <si>
    <t>17LKT133</t>
  </si>
  <si>
    <t>Hiên</t>
  </si>
  <si>
    <t>12/11/1990</t>
  </si>
  <si>
    <t>17LKT134</t>
  </si>
  <si>
    <t>Hoa</t>
  </si>
  <si>
    <t>17LKT135</t>
  </si>
  <si>
    <t>Hà Thị</t>
  </si>
  <si>
    <t>Hoài</t>
  </si>
  <si>
    <t>17LKT139</t>
  </si>
  <si>
    <t>Bùi Xuân</t>
  </si>
  <si>
    <t>Hương</t>
  </si>
  <si>
    <t>06/02/1987</t>
  </si>
  <si>
    <t>17LKT140</t>
  </si>
  <si>
    <t>Vũ Đình</t>
  </si>
  <si>
    <t>Khải</t>
  </si>
  <si>
    <t>28/02/1977</t>
  </si>
  <si>
    <t>17LKT142</t>
  </si>
  <si>
    <t>Lê Hoàng</t>
  </si>
  <si>
    <t>05/12/1974</t>
  </si>
  <si>
    <t>17LKT143</t>
  </si>
  <si>
    <t>17/01/1979</t>
  </si>
  <si>
    <t>17LKT144</t>
  </si>
  <si>
    <t>Nguyễn Hữu</t>
  </si>
  <si>
    <t>Nguyên</t>
  </si>
  <si>
    <t>06/10/1991</t>
  </si>
  <si>
    <t>17LKT145</t>
  </si>
  <si>
    <t>Nguyễn Khoa</t>
  </si>
  <si>
    <t>17LKT146</t>
  </si>
  <si>
    <t>Phan Thị Tú</t>
  </si>
  <si>
    <t>Oanh</t>
  </si>
  <si>
    <t>17LKT147</t>
  </si>
  <si>
    <t>Tạ Nam</t>
  </si>
  <si>
    <t>Phương</t>
  </si>
  <si>
    <t>09/11/1979</t>
  </si>
  <si>
    <t>17LKT148</t>
  </si>
  <si>
    <t>Bành Kim</t>
  </si>
  <si>
    <t>Phượng</t>
  </si>
  <si>
    <t>17LKT149</t>
  </si>
  <si>
    <t>Dương Thị Thu</t>
  </si>
  <si>
    <t>17LKT150</t>
  </si>
  <si>
    <t>Lý Trung</t>
  </si>
  <si>
    <t>Quân</t>
  </si>
  <si>
    <t>01/10/1984</t>
  </si>
  <si>
    <t>17LKT151</t>
  </si>
  <si>
    <t>Đỗ Trúc</t>
  </si>
  <si>
    <t>Quỳnh</t>
  </si>
  <si>
    <t>10/11/1991</t>
  </si>
  <si>
    <t>17LKT152</t>
  </si>
  <si>
    <t>Thanh</t>
  </si>
  <si>
    <t>17LKT153</t>
  </si>
  <si>
    <t>Đặng Thụy Phương</t>
  </si>
  <si>
    <t>04/02/1981</t>
  </si>
  <si>
    <t>17LKT154</t>
  </si>
  <si>
    <t>Lê Thu</t>
  </si>
  <si>
    <t>12/11/1969</t>
  </si>
  <si>
    <t>17LKT155</t>
  </si>
  <si>
    <t>Ngô Đức</t>
  </si>
  <si>
    <t>Thụ</t>
  </si>
  <si>
    <t>17LKT156</t>
  </si>
  <si>
    <t>Lâm Thanh</t>
  </si>
  <si>
    <t>Tiền</t>
  </si>
  <si>
    <t>17LKT157</t>
  </si>
  <si>
    <t>Nguyễn Trung</t>
  </si>
  <si>
    <t>Trực</t>
  </si>
  <si>
    <t>27/02/1979</t>
  </si>
  <si>
    <t>17LKT158</t>
  </si>
  <si>
    <t>Phù Quốc</t>
  </si>
  <si>
    <t>03/02/1980</t>
  </si>
  <si>
    <t>17LKT159</t>
  </si>
  <si>
    <t>Ngô Thị Hồng</t>
  </si>
  <si>
    <t>Tuyến</t>
  </si>
  <si>
    <t>02/11/1978</t>
  </si>
  <si>
    <t>17LKT160</t>
  </si>
  <si>
    <t>Châu Lê</t>
  </si>
  <si>
    <t>Vân</t>
  </si>
  <si>
    <t>27/02/1983</t>
  </si>
  <si>
    <t>17LKT161</t>
  </si>
  <si>
    <t>Vũ Công</t>
  </si>
  <si>
    <t>Vinh</t>
  </si>
  <si>
    <t>17LKT162</t>
  </si>
  <si>
    <t>Phạm Thanh Hoàng</t>
  </si>
  <si>
    <t>23/10/1970</t>
  </si>
  <si>
    <t>17LKT163</t>
  </si>
  <si>
    <t>Nguyễn Khắc</t>
  </si>
  <si>
    <t>Vương</t>
  </si>
  <si>
    <t>Ngày sinh</t>
  </si>
  <si>
    <t>v</t>
  </si>
  <si>
    <t>Tổng số TC: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</si>
  <si>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 xml:space="preserve">: </t>
    </r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</si>
  <si>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</si>
  <si>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t xml:space="preserve">*Danh sách này có </t>
    </r>
    <r>
      <rPr>
        <b/>
        <i/>
        <sz val="10.5"/>
        <rFont val="Times New Roman"/>
        <family val="1"/>
      </rPr>
      <t>34</t>
    </r>
    <r>
      <rPr>
        <i/>
        <sz val="10.5"/>
        <rFont val="Times New Roman"/>
        <family val="1"/>
      </rPr>
      <t xml:space="preserve"> học viên</t>
    </r>
  </si>
  <si>
    <t>PL mua bán hàng hóa quốc tế</t>
  </si>
  <si>
    <t>Đàm phán STHĐ.TMQT</t>
  </si>
  <si>
    <t>Giải quyết tranh chấp ngoài tòa án</t>
  </si>
  <si>
    <t>Tư Vấn Pháp luật trong kinh doanh</t>
  </si>
  <si>
    <t>Kỹ năng đàm phán STHĐ. Trong KD</t>
  </si>
  <si>
    <t>Kỹ năng giải quyết tranh chấp lao động trong KD</t>
  </si>
  <si>
    <t>Trách nhiệm HS trong Kinh Doanh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</si>
  <si>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7</t>
    </r>
  </si>
  <si>
    <t xml:space="preserve">Học kỳ: 2                                          </t>
  </si>
  <si>
    <t>Số học phần: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</si>
</sst>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/mm/yyyy;@"/>
  </numFmts>
  <fonts count="4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theme="1"/>
      <name val="Times New Roman"/>
      <family val="1"/>
    </font>
    <font>
      <i/>
      <sz val="10.5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0.5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VNtimes new roman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43" fillId="0" borderId="0"/>
    <xf numFmtId="0" fontId="1" fillId="0" borderId="0"/>
  </cellStyleXfs>
  <cellXfs count="198">
    <xf numFmtId="0" fontId="0" fillId="0" borderId="0" xfId="0"/>
    <xf numFmtId="0" fontId="2" fillId="0" borderId="0" xfId="1"/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Font="1"/>
    <xf numFmtId="0" fontId="2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center"/>
    </xf>
    <xf numFmtId="0" fontId="3" fillId="0" borderId="0" xfId="1" applyFont="1"/>
    <xf numFmtId="0" fontId="11" fillId="0" borderId="0" xfId="1" applyFont="1"/>
    <xf numFmtId="0" fontId="12" fillId="0" borderId="8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2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Border="1" applyAlignment="1">
      <alignment horizontal="center" vertical="center"/>
    </xf>
    <xf numFmtId="164" fontId="14" fillId="0" borderId="0" xfId="1" applyNumberFormat="1" applyFont="1" applyBorder="1" applyAlignment="1">
      <alignment vertical="center"/>
    </xf>
    <xf numFmtId="164" fontId="11" fillId="0" borderId="0" xfId="1" applyNumberFormat="1" applyFont="1"/>
    <xf numFmtId="0" fontId="14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/>
    </xf>
    <xf numFmtId="164" fontId="15" fillId="0" borderId="2" xfId="0" applyNumberFormat="1" applyFont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19" fillId="0" borderId="0" xfId="0" applyFont="1" applyBorder="1" applyAlignment="1">
      <alignment horizontal="left"/>
    </xf>
    <xf numFmtId="0" fontId="22" fillId="0" borderId="0" xfId="0" applyNumberFormat="1" applyFont="1" applyBorder="1"/>
    <xf numFmtId="0" fontId="22" fillId="0" borderId="0" xfId="0" applyNumberFormat="1" applyFont="1"/>
    <xf numFmtId="0" fontId="18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8" fillId="0" borderId="0" xfId="0" applyFont="1"/>
    <xf numFmtId="1" fontId="2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20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NumberFormat="1" applyFont="1" applyBorder="1" applyAlignment="1">
      <alignment horizontal="left"/>
    </xf>
    <xf numFmtId="0" fontId="24" fillId="0" borderId="0" xfId="0" applyFont="1" applyBorder="1"/>
    <xf numFmtId="0" fontId="24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5" fillId="0" borderId="0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19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18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/>
    </xf>
    <xf numFmtId="0" fontId="30" fillId="0" borderId="0" xfId="0" applyNumberFormat="1" applyFont="1" applyBorder="1"/>
    <xf numFmtId="0" fontId="30" fillId="0" borderId="0" xfId="0" applyNumberFormat="1" applyFont="1"/>
    <xf numFmtId="0" fontId="26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31" fillId="0" borderId="0" xfId="0" applyFont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6" fillId="3" borderId="8" xfId="0" applyNumberFormat="1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65" fontId="26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65" fontId="26" fillId="0" borderId="12" xfId="0" applyNumberFormat="1" applyFont="1" applyBorder="1" applyAlignment="1">
      <alignment horizontal="center" vertical="center"/>
    </xf>
    <xf numFmtId="0" fontId="39" fillId="0" borderId="8" xfId="1" applyFont="1" applyBorder="1" applyAlignment="1">
      <alignment horizontal="center" vertical="center" wrapText="1"/>
    </xf>
    <xf numFmtId="1" fontId="39" fillId="0" borderId="8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2" fontId="41" fillId="0" borderId="8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horizontal="center"/>
    </xf>
    <xf numFmtId="0" fontId="32" fillId="0" borderId="0" xfId="1" applyNumberFormat="1" applyFont="1" applyBorder="1" applyAlignment="1">
      <alignment horizontal="center" vertical="center"/>
    </xf>
    <xf numFmtId="0" fontId="41" fillId="0" borderId="8" xfId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0" fillId="4" borderId="8" xfId="1" applyFont="1" applyFill="1" applyBorder="1" applyAlignment="1">
      <alignment horizontal="center" vertical="center" wrapText="1"/>
    </xf>
    <xf numFmtId="0" fontId="38" fillId="3" borderId="8" xfId="3" applyFont="1" applyFill="1" applyBorder="1" applyAlignment="1">
      <alignment horizontal="center" vertical="center" textRotation="90"/>
    </xf>
    <xf numFmtId="165" fontId="18" fillId="0" borderId="2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14" fillId="0" borderId="0" xfId="1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8" fillId="0" borderId="2" xfId="0" applyFont="1" applyBorder="1" applyAlignment="1">
      <alignment horizontal="center" vertical="center"/>
    </xf>
    <xf numFmtId="0" fontId="44" fillId="0" borderId="3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166" fontId="15" fillId="0" borderId="14" xfId="0" applyNumberFormat="1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3" fontId="3" fillId="0" borderId="0" xfId="1" applyNumberFormat="1" applyFont="1" applyAlignment="1">
      <alignment horizontal="left" vertical="center"/>
    </xf>
    <xf numFmtId="0" fontId="46" fillId="0" borderId="0" xfId="0" applyFont="1"/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164" fontId="14" fillId="0" borderId="0" xfId="1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21" fillId="0" borderId="0" xfId="0" applyFont="1" applyAlignment="1">
      <alignment horizontal="center"/>
    </xf>
    <xf numFmtId="0" fontId="14" fillId="0" borderId="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1" fontId="12" fillId="0" borderId="10" xfId="1" applyNumberFormat="1" applyFont="1" applyBorder="1" applyAlignment="1">
      <alignment horizontal="center" vertical="center"/>
    </xf>
    <xf numFmtId="1" fontId="12" fillId="0" borderId="17" xfId="1" applyNumberFormat="1" applyFont="1" applyBorder="1" applyAlignment="1">
      <alignment horizontal="center" vertical="center"/>
    </xf>
    <xf numFmtId="1" fontId="12" fillId="0" borderId="9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4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topLeftCell="A26" workbookViewId="0">
      <selection activeCell="Z11" sqref="Z11:Z44"/>
    </sheetView>
  </sheetViews>
  <sheetFormatPr defaultRowHeight="15.75"/>
  <cols>
    <col min="1" max="1" width="4.85546875" style="70" customWidth="1"/>
    <col min="2" max="2" width="9.85546875" style="73" customWidth="1"/>
    <col min="3" max="3" width="20.5703125" style="70" customWidth="1"/>
    <col min="4" max="4" width="10.5703125" style="70" customWidth="1"/>
    <col min="5" max="5" width="13" style="74" customWidth="1"/>
    <col min="6" max="6" width="5.85546875" style="75" customWidth="1"/>
    <col min="7" max="7" width="5.85546875" style="76" customWidth="1"/>
    <col min="8" max="8" width="5.85546875" style="77" customWidth="1"/>
    <col min="9" max="10" width="5.85546875" style="78" customWidth="1"/>
    <col min="11" max="11" width="5.85546875" style="70" customWidth="1"/>
    <col min="12" max="13" width="5.85546875" style="79" customWidth="1"/>
    <col min="14" max="14" width="5.85546875" style="70" customWidth="1"/>
    <col min="15" max="16" width="5.85546875" style="79" customWidth="1"/>
    <col min="17" max="17" width="5.85546875" style="70" customWidth="1"/>
    <col min="18" max="18" width="5.85546875" style="75" customWidth="1"/>
    <col min="19" max="19" width="5.85546875" style="76" customWidth="1"/>
    <col min="20" max="20" width="5.85546875" style="77" customWidth="1"/>
    <col min="21" max="22" width="5.85546875" style="78" customWidth="1"/>
    <col min="23" max="23" width="5.85546875" style="70" customWidth="1"/>
    <col min="24" max="25" width="5.85546875" style="79" customWidth="1"/>
    <col min="26" max="26" width="5.85546875" style="70" customWidth="1"/>
    <col min="27" max="251" width="9.140625" style="70"/>
    <col min="252" max="252" width="4.42578125" style="70" customWidth="1"/>
    <col min="253" max="253" width="15.7109375" style="70" customWidth="1"/>
    <col min="254" max="254" width="24.140625" style="70" customWidth="1"/>
    <col min="255" max="255" width="8.7109375" style="70" customWidth="1"/>
    <col min="256" max="257" width="4.85546875" style="70" customWidth="1"/>
    <col min="258" max="258" width="5.42578125" style="70" customWidth="1"/>
    <col min="259" max="259" width="4.7109375" style="70" customWidth="1"/>
    <col min="260" max="260" width="4.5703125" style="70" customWidth="1"/>
    <col min="261" max="263" width="4.7109375" style="70" customWidth="1"/>
    <col min="264" max="264" width="4.5703125" style="70" customWidth="1"/>
    <col min="265" max="265" width="4.42578125" style="70" customWidth="1"/>
    <col min="266" max="266" width="4.28515625" style="70" customWidth="1"/>
    <col min="267" max="267" width="4.5703125" style="70" customWidth="1"/>
    <col min="268" max="268" width="4.42578125" style="70" customWidth="1"/>
    <col min="269" max="270" width="4.5703125" style="70" customWidth="1"/>
    <col min="271" max="271" width="4.28515625" style="70" customWidth="1"/>
    <col min="272" max="272" width="4.140625" style="70" customWidth="1"/>
    <col min="273" max="273" width="4.28515625" style="70" customWidth="1"/>
    <col min="274" max="507" width="9.140625" style="70"/>
    <col min="508" max="508" width="4.42578125" style="70" customWidth="1"/>
    <col min="509" max="509" width="15.7109375" style="70" customWidth="1"/>
    <col min="510" max="510" width="24.140625" style="70" customWidth="1"/>
    <col min="511" max="511" width="8.7109375" style="70" customWidth="1"/>
    <col min="512" max="513" width="4.85546875" style="70" customWidth="1"/>
    <col min="514" max="514" width="5.42578125" style="70" customWidth="1"/>
    <col min="515" max="515" width="4.7109375" style="70" customWidth="1"/>
    <col min="516" max="516" width="4.5703125" style="70" customWidth="1"/>
    <col min="517" max="519" width="4.7109375" style="70" customWidth="1"/>
    <col min="520" max="520" width="4.5703125" style="70" customWidth="1"/>
    <col min="521" max="521" width="4.42578125" style="70" customWidth="1"/>
    <col min="522" max="522" width="4.28515625" style="70" customWidth="1"/>
    <col min="523" max="523" width="4.5703125" style="70" customWidth="1"/>
    <col min="524" max="524" width="4.42578125" style="70" customWidth="1"/>
    <col min="525" max="526" width="4.5703125" style="70" customWidth="1"/>
    <col min="527" max="527" width="4.28515625" style="70" customWidth="1"/>
    <col min="528" max="528" width="4.140625" style="70" customWidth="1"/>
    <col min="529" max="529" width="4.28515625" style="70" customWidth="1"/>
    <col min="530" max="763" width="9.140625" style="70"/>
    <col min="764" max="764" width="4.42578125" style="70" customWidth="1"/>
    <col min="765" max="765" width="15.7109375" style="70" customWidth="1"/>
    <col min="766" max="766" width="24.140625" style="70" customWidth="1"/>
    <col min="767" max="767" width="8.7109375" style="70" customWidth="1"/>
    <col min="768" max="769" width="4.85546875" style="70" customWidth="1"/>
    <col min="770" max="770" width="5.42578125" style="70" customWidth="1"/>
    <col min="771" max="771" width="4.7109375" style="70" customWidth="1"/>
    <col min="772" max="772" width="4.5703125" style="70" customWidth="1"/>
    <col min="773" max="775" width="4.7109375" style="70" customWidth="1"/>
    <col min="776" max="776" width="4.5703125" style="70" customWidth="1"/>
    <col min="777" max="777" width="4.42578125" style="70" customWidth="1"/>
    <col min="778" max="778" width="4.28515625" style="70" customWidth="1"/>
    <col min="779" max="779" width="4.5703125" style="70" customWidth="1"/>
    <col min="780" max="780" width="4.42578125" style="70" customWidth="1"/>
    <col min="781" max="782" width="4.5703125" style="70" customWidth="1"/>
    <col min="783" max="783" width="4.28515625" style="70" customWidth="1"/>
    <col min="784" max="784" width="4.140625" style="70" customWidth="1"/>
    <col min="785" max="785" width="4.28515625" style="70" customWidth="1"/>
    <col min="786" max="1019" width="9.140625" style="70"/>
    <col min="1020" max="1020" width="4.42578125" style="70" customWidth="1"/>
    <col min="1021" max="1021" width="15.7109375" style="70" customWidth="1"/>
    <col min="1022" max="1022" width="24.140625" style="70" customWidth="1"/>
    <col min="1023" max="1023" width="8.7109375" style="70" customWidth="1"/>
    <col min="1024" max="1025" width="4.85546875" style="70" customWidth="1"/>
    <col min="1026" max="1026" width="5.42578125" style="70" customWidth="1"/>
    <col min="1027" max="1027" width="4.7109375" style="70" customWidth="1"/>
    <col min="1028" max="1028" width="4.5703125" style="70" customWidth="1"/>
    <col min="1029" max="1031" width="4.7109375" style="70" customWidth="1"/>
    <col min="1032" max="1032" width="4.5703125" style="70" customWidth="1"/>
    <col min="1033" max="1033" width="4.42578125" style="70" customWidth="1"/>
    <col min="1034" max="1034" width="4.28515625" style="70" customWidth="1"/>
    <col min="1035" max="1035" width="4.5703125" style="70" customWidth="1"/>
    <col min="1036" max="1036" width="4.42578125" style="70" customWidth="1"/>
    <col min="1037" max="1038" width="4.5703125" style="70" customWidth="1"/>
    <col min="1039" max="1039" width="4.28515625" style="70" customWidth="1"/>
    <col min="1040" max="1040" width="4.140625" style="70" customWidth="1"/>
    <col min="1041" max="1041" width="4.28515625" style="70" customWidth="1"/>
    <col min="1042" max="1275" width="9.140625" style="70"/>
    <col min="1276" max="1276" width="4.42578125" style="70" customWidth="1"/>
    <col min="1277" max="1277" width="15.7109375" style="70" customWidth="1"/>
    <col min="1278" max="1278" width="24.140625" style="70" customWidth="1"/>
    <col min="1279" max="1279" width="8.7109375" style="70" customWidth="1"/>
    <col min="1280" max="1281" width="4.85546875" style="70" customWidth="1"/>
    <col min="1282" max="1282" width="5.42578125" style="70" customWidth="1"/>
    <col min="1283" max="1283" width="4.7109375" style="70" customWidth="1"/>
    <col min="1284" max="1284" width="4.5703125" style="70" customWidth="1"/>
    <col min="1285" max="1287" width="4.7109375" style="70" customWidth="1"/>
    <col min="1288" max="1288" width="4.5703125" style="70" customWidth="1"/>
    <col min="1289" max="1289" width="4.42578125" style="70" customWidth="1"/>
    <col min="1290" max="1290" width="4.28515625" style="70" customWidth="1"/>
    <col min="1291" max="1291" width="4.5703125" style="70" customWidth="1"/>
    <col min="1292" max="1292" width="4.42578125" style="70" customWidth="1"/>
    <col min="1293" max="1294" width="4.5703125" style="70" customWidth="1"/>
    <col min="1295" max="1295" width="4.28515625" style="70" customWidth="1"/>
    <col min="1296" max="1296" width="4.140625" style="70" customWidth="1"/>
    <col min="1297" max="1297" width="4.28515625" style="70" customWidth="1"/>
    <col min="1298" max="1531" width="9.140625" style="70"/>
    <col min="1532" max="1532" width="4.42578125" style="70" customWidth="1"/>
    <col min="1533" max="1533" width="15.7109375" style="70" customWidth="1"/>
    <col min="1534" max="1534" width="24.140625" style="70" customWidth="1"/>
    <col min="1535" max="1535" width="8.7109375" style="70" customWidth="1"/>
    <col min="1536" max="1537" width="4.85546875" style="70" customWidth="1"/>
    <col min="1538" max="1538" width="5.42578125" style="70" customWidth="1"/>
    <col min="1539" max="1539" width="4.7109375" style="70" customWidth="1"/>
    <col min="1540" max="1540" width="4.5703125" style="70" customWidth="1"/>
    <col min="1541" max="1543" width="4.7109375" style="70" customWidth="1"/>
    <col min="1544" max="1544" width="4.5703125" style="70" customWidth="1"/>
    <col min="1545" max="1545" width="4.42578125" style="70" customWidth="1"/>
    <col min="1546" max="1546" width="4.28515625" style="70" customWidth="1"/>
    <col min="1547" max="1547" width="4.5703125" style="70" customWidth="1"/>
    <col min="1548" max="1548" width="4.42578125" style="70" customWidth="1"/>
    <col min="1549" max="1550" width="4.5703125" style="70" customWidth="1"/>
    <col min="1551" max="1551" width="4.28515625" style="70" customWidth="1"/>
    <col min="1552" max="1552" width="4.140625" style="70" customWidth="1"/>
    <col min="1553" max="1553" width="4.28515625" style="70" customWidth="1"/>
    <col min="1554" max="1787" width="9.140625" style="70"/>
    <col min="1788" max="1788" width="4.42578125" style="70" customWidth="1"/>
    <col min="1789" max="1789" width="15.7109375" style="70" customWidth="1"/>
    <col min="1790" max="1790" width="24.140625" style="70" customWidth="1"/>
    <col min="1791" max="1791" width="8.7109375" style="70" customWidth="1"/>
    <col min="1792" max="1793" width="4.85546875" style="70" customWidth="1"/>
    <col min="1794" max="1794" width="5.42578125" style="70" customWidth="1"/>
    <col min="1795" max="1795" width="4.7109375" style="70" customWidth="1"/>
    <col min="1796" max="1796" width="4.5703125" style="70" customWidth="1"/>
    <col min="1797" max="1799" width="4.7109375" style="70" customWidth="1"/>
    <col min="1800" max="1800" width="4.5703125" style="70" customWidth="1"/>
    <col min="1801" max="1801" width="4.42578125" style="70" customWidth="1"/>
    <col min="1802" max="1802" width="4.28515625" style="70" customWidth="1"/>
    <col min="1803" max="1803" width="4.5703125" style="70" customWidth="1"/>
    <col min="1804" max="1804" width="4.42578125" style="70" customWidth="1"/>
    <col min="1805" max="1806" width="4.5703125" style="70" customWidth="1"/>
    <col min="1807" max="1807" width="4.28515625" style="70" customWidth="1"/>
    <col min="1808" max="1808" width="4.140625" style="70" customWidth="1"/>
    <col min="1809" max="1809" width="4.28515625" style="70" customWidth="1"/>
    <col min="1810" max="2043" width="9.140625" style="70"/>
    <col min="2044" max="2044" width="4.42578125" style="70" customWidth="1"/>
    <col min="2045" max="2045" width="15.7109375" style="70" customWidth="1"/>
    <col min="2046" max="2046" width="24.140625" style="70" customWidth="1"/>
    <col min="2047" max="2047" width="8.7109375" style="70" customWidth="1"/>
    <col min="2048" max="2049" width="4.85546875" style="70" customWidth="1"/>
    <col min="2050" max="2050" width="5.42578125" style="70" customWidth="1"/>
    <col min="2051" max="2051" width="4.7109375" style="70" customWidth="1"/>
    <col min="2052" max="2052" width="4.5703125" style="70" customWidth="1"/>
    <col min="2053" max="2055" width="4.7109375" style="70" customWidth="1"/>
    <col min="2056" max="2056" width="4.5703125" style="70" customWidth="1"/>
    <col min="2057" max="2057" width="4.42578125" style="70" customWidth="1"/>
    <col min="2058" max="2058" width="4.28515625" style="70" customWidth="1"/>
    <col min="2059" max="2059" width="4.5703125" style="70" customWidth="1"/>
    <col min="2060" max="2060" width="4.42578125" style="70" customWidth="1"/>
    <col min="2061" max="2062" width="4.5703125" style="70" customWidth="1"/>
    <col min="2063" max="2063" width="4.28515625" style="70" customWidth="1"/>
    <col min="2064" max="2064" width="4.140625" style="70" customWidth="1"/>
    <col min="2065" max="2065" width="4.28515625" style="70" customWidth="1"/>
    <col min="2066" max="2299" width="9.140625" style="70"/>
    <col min="2300" max="2300" width="4.42578125" style="70" customWidth="1"/>
    <col min="2301" max="2301" width="15.7109375" style="70" customWidth="1"/>
    <col min="2302" max="2302" width="24.140625" style="70" customWidth="1"/>
    <col min="2303" max="2303" width="8.7109375" style="70" customWidth="1"/>
    <col min="2304" max="2305" width="4.85546875" style="70" customWidth="1"/>
    <col min="2306" max="2306" width="5.42578125" style="70" customWidth="1"/>
    <col min="2307" max="2307" width="4.7109375" style="70" customWidth="1"/>
    <col min="2308" max="2308" width="4.5703125" style="70" customWidth="1"/>
    <col min="2309" max="2311" width="4.7109375" style="70" customWidth="1"/>
    <col min="2312" max="2312" width="4.5703125" style="70" customWidth="1"/>
    <col min="2313" max="2313" width="4.42578125" style="70" customWidth="1"/>
    <col min="2314" max="2314" width="4.28515625" style="70" customWidth="1"/>
    <col min="2315" max="2315" width="4.5703125" style="70" customWidth="1"/>
    <col min="2316" max="2316" width="4.42578125" style="70" customWidth="1"/>
    <col min="2317" max="2318" width="4.5703125" style="70" customWidth="1"/>
    <col min="2319" max="2319" width="4.28515625" style="70" customWidth="1"/>
    <col min="2320" max="2320" width="4.140625" style="70" customWidth="1"/>
    <col min="2321" max="2321" width="4.28515625" style="70" customWidth="1"/>
    <col min="2322" max="2555" width="9.140625" style="70"/>
    <col min="2556" max="2556" width="4.42578125" style="70" customWidth="1"/>
    <col min="2557" max="2557" width="15.7109375" style="70" customWidth="1"/>
    <col min="2558" max="2558" width="24.140625" style="70" customWidth="1"/>
    <col min="2559" max="2559" width="8.7109375" style="70" customWidth="1"/>
    <col min="2560" max="2561" width="4.85546875" style="70" customWidth="1"/>
    <col min="2562" max="2562" width="5.42578125" style="70" customWidth="1"/>
    <col min="2563" max="2563" width="4.7109375" style="70" customWidth="1"/>
    <col min="2564" max="2564" width="4.5703125" style="70" customWidth="1"/>
    <col min="2565" max="2567" width="4.7109375" style="70" customWidth="1"/>
    <col min="2568" max="2568" width="4.5703125" style="70" customWidth="1"/>
    <col min="2569" max="2569" width="4.42578125" style="70" customWidth="1"/>
    <col min="2570" max="2570" width="4.28515625" style="70" customWidth="1"/>
    <col min="2571" max="2571" width="4.5703125" style="70" customWidth="1"/>
    <col min="2572" max="2572" width="4.42578125" style="70" customWidth="1"/>
    <col min="2573" max="2574" width="4.5703125" style="70" customWidth="1"/>
    <col min="2575" max="2575" width="4.28515625" style="70" customWidth="1"/>
    <col min="2576" max="2576" width="4.140625" style="70" customWidth="1"/>
    <col min="2577" max="2577" width="4.28515625" style="70" customWidth="1"/>
    <col min="2578" max="2811" width="9.140625" style="70"/>
    <col min="2812" max="2812" width="4.42578125" style="70" customWidth="1"/>
    <col min="2813" max="2813" width="15.7109375" style="70" customWidth="1"/>
    <col min="2814" max="2814" width="24.140625" style="70" customWidth="1"/>
    <col min="2815" max="2815" width="8.7109375" style="70" customWidth="1"/>
    <col min="2816" max="2817" width="4.85546875" style="70" customWidth="1"/>
    <col min="2818" max="2818" width="5.42578125" style="70" customWidth="1"/>
    <col min="2819" max="2819" width="4.7109375" style="70" customWidth="1"/>
    <col min="2820" max="2820" width="4.5703125" style="70" customWidth="1"/>
    <col min="2821" max="2823" width="4.7109375" style="70" customWidth="1"/>
    <col min="2824" max="2824" width="4.5703125" style="70" customWidth="1"/>
    <col min="2825" max="2825" width="4.42578125" style="70" customWidth="1"/>
    <col min="2826" max="2826" width="4.28515625" style="70" customWidth="1"/>
    <col min="2827" max="2827" width="4.5703125" style="70" customWidth="1"/>
    <col min="2828" max="2828" width="4.42578125" style="70" customWidth="1"/>
    <col min="2829" max="2830" width="4.5703125" style="70" customWidth="1"/>
    <col min="2831" max="2831" width="4.28515625" style="70" customWidth="1"/>
    <col min="2832" max="2832" width="4.140625" style="70" customWidth="1"/>
    <col min="2833" max="2833" width="4.28515625" style="70" customWidth="1"/>
    <col min="2834" max="3067" width="9.140625" style="70"/>
    <col min="3068" max="3068" width="4.42578125" style="70" customWidth="1"/>
    <col min="3069" max="3069" width="15.7109375" style="70" customWidth="1"/>
    <col min="3070" max="3070" width="24.140625" style="70" customWidth="1"/>
    <col min="3071" max="3071" width="8.7109375" style="70" customWidth="1"/>
    <col min="3072" max="3073" width="4.85546875" style="70" customWidth="1"/>
    <col min="3074" max="3074" width="5.42578125" style="70" customWidth="1"/>
    <col min="3075" max="3075" width="4.7109375" style="70" customWidth="1"/>
    <col min="3076" max="3076" width="4.5703125" style="70" customWidth="1"/>
    <col min="3077" max="3079" width="4.7109375" style="70" customWidth="1"/>
    <col min="3080" max="3080" width="4.5703125" style="70" customWidth="1"/>
    <col min="3081" max="3081" width="4.42578125" style="70" customWidth="1"/>
    <col min="3082" max="3082" width="4.28515625" style="70" customWidth="1"/>
    <col min="3083" max="3083" width="4.5703125" style="70" customWidth="1"/>
    <col min="3084" max="3084" width="4.42578125" style="70" customWidth="1"/>
    <col min="3085" max="3086" width="4.5703125" style="70" customWidth="1"/>
    <col min="3087" max="3087" width="4.28515625" style="70" customWidth="1"/>
    <col min="3088" max="3088" width="4.140625" style="70" customWidth="1"/>
    <col min="3089" max="3089" width="4.28515625" style="70" customWidth="1"/>
    <col min="3090" max="3323" width="9.140625" style="70"/>
    <col min="3324" max="3324" width="4.42578125" style="70" customWidth="1"/>
    <col min="3325" max="3325" width="15.7109375" style="70" customWidth="1"/>
    <col min="3326" max="3326" width="24.140625" style="70" customWidth="1"/>
    <col min="3327" max="3327" width="8.7109375" style="70" customWidth="1"/>
    <col min="3328" max="3329" width="4.85546875" style="70" customWidth="1"/>
    <col min="3330" max="3330" width="5.42578125" style="70" customWidth="1"/>
    <col min="3331" max="3331" width="4.7109375" style="70" customWidth="1"/>
    <col min="3332" max="3332" width="4.5703125" style="70" customWidth="1"/>
    <col min="3333" max="3335" width="4.7109375" style="70" customWidth="1"/>
    <col min="3336" max="3336" width="4.5703125" style="70" customWidth="1"/>
    <col min="3337" max="3337" width="4.42578125" style="70" customWidth="1"/>
    <col min="3338" max="3338" width="4.28515625" style="70" customWidth="1"/>
    <col min="3339" max="3339" width="4.5703125" style="70" customWidth="1"/>
    <col min="3340" max="3340" width="4.42578125" style="70" customWidth="1"/>
    <col min="3341" max="3342" width="4.5703125" style="70" customWidth="1"/>
    <col min="3343" max="3343" width="4.28515625" style="70" customWidth="1"/>
    <col min="3344" max="3344" width="4.140625" style="70" customWidth="1"/>
    <col min="3345" max="3345" width="4.28515625" style="70" customWidth="1"/>
    <col min="3346" max="3579" width="9.140625" style="70"/>
    <col min="3580" max="3580" width="4.42578125" style="70" customWidth="1"/>
    <col min="3581" max="3581" width="15.7109375" style="70" customWidth="1"/>
    <col min="3582" max="3582" width="24.140625" style="70" customWidth="1"/>
    <col min="3583" max="3583" width="8.7109375" style="70" customWidth="1"/>
    <col min="3584" max="3585" width="4.85546875" style="70" customWidth="1"/>
    <col min="3586" max="3586" width="5.42578125" style="70" customWidth="1"/>
    <col min="3587" max="3587" width="4.7109375" style="70" customWidth="1"/>
    <col min="3588" max="3588" width="4.5703125" style="70" customWidth="1"/>
    <col min="3589" max="3591" width="4.7109375" style="70" customWidth="1"/>
    <col min="3592" max="3592" width="4.5703125" style="70" customWidth="1"/>
    <col min="3593" max="3593" width="4.42578125" style="70" customWidth="1"/>
    <col min="3594" max="3594" width="4.28515625" style="70" customWidth="1"/>
    <col min="3595" max="3595" width="4.5703125" style="70" customWidth="1"/>
    <col min="3596" max="3596" width="4.42578125" style="70" customWidth="1"/>
    <col min="3597" max="3598" width="4.5703125" style="70" customWidth="1"/>
    <col min="3599" max="3599" width="4.28515625" style="70" customWidth="1"/>
    <col min="3600" max="3600" width="4.140625" style="70" customWidth="1"/>
    <col min="3601" max="3601" width="4.28515625" style="70" customWidth="1"/>
    <col min="3602" max="3835" width="9.140625" style="70"/>
    <col min="3836" max="3836" width="4.42578125" style="70" customWidth="1"/>
    <col min="3837" max="3837" width="15.7109375" style="70" customWidth="1"/>
    <col min="3838" max="3838" width="24.140625" style="70" customWidth="1"/>
    <col min="3839" max="3839" width="8.7109375" style="70" customWidth="1"/>
    <col min="3840" max="3841" width="4.85546875" style="70" customWidth="1"/>
    <col min="3842" max="3842" width="5.42578125" style="70" customWidth="1"/>
    <col min="3843" max="3843" width="4.7109375" style="70" customWidth="1"/>
    <col min="3844" max="3844" width="4.5703125" style="70" customWidth="1"/>
    <col min="3845" max="3847" width="4.7109375" style="70" customWidth="1"/>
    <col min="3848" max="3848" width="4.5703125" style="70" customWidth="1"/>
    <col min="3849" max="3849" width="4.42578125" style="70" customWidth="1"/>
    <col min="3850" max="3850" width="4.28515625" style="70" customWidth="1"/>
    <col min="3851" max="3851" width="4.5703125" style="70" customWidth="1"/>
    <col min="3852" max="3852" width="4.42578125" style="70" customWidth="1"/>
    <col min="3853" max="3854" width="4.5703125" style="70" customWidth="1"/>
    <col min="3855" max="3855" width="4.28515625" style="70" customWidth="1"/>
    <col min="3856" max="3856" width="4.140625" style="70" customWidth="1"/>
    <col min="3857" max="3857" width="4.28515625" style="70" customWidth="1"/>
    <col min="3858" max="4091" width="9.140625" style="70"/>
    <col min="4092" max="4092" width="4.42578125" style="70" customWidth="1"/>
    <col min="4093" max="4093" width="15.7109375" style="70" customWidth="1"/>
    <col min="4094" max="4094" width="24.140625" style="70" customWidth="1"/>
    <col min="4095" max="4095" width="8.7109375" style="70" customWidth="1"/>
    <col min="4096" max="4097" width="4.85546875" style="70" customWidth="1"/>
    <col min="4098" max="4098" width="5.42578125" style="70" customWidth="1"/>
    <col min="4099" max="4099" width="4.7109375" style="70" customWidth="1"/>
    <col min="4100" max="4100" width="4.5703125" style="70" customWidth="1"/>
    <col min="4101" max="4103" width="4.7109375" style="70" customWidth="1"/>
    <col min="4104" max="4104" width="4.5703125" style="70" customWidth="1"/>
    <col min="4105" max="4105" width="4.42578125" style="70" customWidth="1"/>
    <col min="4106" max="4106" width="4.28515625" style="70" customWidth="1"/>
    <col min="4107" max="4107" width="4.5703125" style="70" customWidth="1"/>
    <col min="4108" max="4108" width="4.42578125" style="70" customWidth="1"/>
    <col min="4109" max="4110" width="4.5703125" style="70" customWidth="1"/>
    <col min="4111" max="4111" width="4.28515625" style="70" customWidth="1"/>
    <col min="4112" max="4112" width="4.140625" style="70" customWidth="1"/>
    <col min="4113" max="4113" width="4.28515625" style="70" customWidth="1"/>
    <col min="4114" max="4347" width="9.140625" style="70"/>
    <col min="4348" max="4348" width="4.42578125" style="70" customWidth="1"/>
    <col min="4349" max="4349" width="15.7109375" style="70" customWidth="1"/>
    <col min="4350" max="4350" width="24.140625" style="70" customWidth="1"/>
    <col min="4351" max="4351" width="8.7109375" style="70" customWidth="1"/>
    <col min="4352" max="4353" width="4.85546875" style="70" customWidth="1"/>
    <col min="4354" max="4354" width="5.42578125" style="70" customWidth="1"/>
    <col min="4355" max="4355" width="4.7109375" style="70" customWidth="1"/>
    <col min="4356" max="4356" width="4.5703125" style="70" customWidth="1"/>
    <col min="4357" max="4359" width="4.7109375" style="70" customWidth="1"/>
    <col min="4360" max="4360" width="4.5703125" style="70" customWidth="1"/>
    <col min="4361" max="4361" width="4.42578125" style="70" customWidth="1"/>
    <col min="4362" max="4362" width="4.28515625" style="70" customWidth="1"/>
    <col min="4363" max="4363" width="4.5703125" style="70" customWidth="1"/>
    <col min="4364" max="4364" width="4.42578125" style="70" customWidth="1"/>
    <col min="4365" max="4366" width="4.5703125" style="70" customWidth="1"/>
    <col min="4367" max="4367" width="4.28515625" style="70" customWidth="1"/>
    <col min="4368" max="4368" width="4.140625" style="70" customWidth="1"/>
    <col min="4369" max="4369" width="4.28515625" style="70" customWidth="1"/>
    <col min="4370" max="4603" width="9.140625" style="70"/>
    <col min="4604" max="4604" width="4.42578125" style="70" customWidth="1"/>
    <col min="4605" max="4605" width="15.7109375" style="70" customWidth="1"/>
    <col min="4606" max="4606" width="24.140625" style="70" customWidth="1"/>
    <col min="4607" max="4607" width="8.7109375" style="70" customWidth="1"/>
    <col min="4608" max="4609" width="4.85546875" style="70" customWidth="1"/>
    <col min="4610" max="4610" width="5.42578125" style="70" customWidth="1"/>
    <col min="4611" max="4611" width="4.7109375" style="70" customWidth="1"/>
    <col min="4612" max="4612" width="4.5703125" style="70" customWidth="1"/>
    <col min="4613" max="4615" width="4.7109375" style="70" customWidth="1"/>
    <col min="4616" max="4616" width="4.5703125" style="70" customWidth="1"/>
    <col min="4617" max="4617" width="4.42578125" style="70" customWidth="1"/>
    <col min="4618" max="4618" width="4.28515625" style="70" customWidth="1"/>
    <col min="4619" max="4619" width="4.5703125" style="70" customWidth="1"/>
    <col min="4620" max="4620" width="4.42578125" style="70" customWidth="1"/>
    <col min="4621" max="4622" width="4.5703125" style="70" customWidth="1"/>
    <col min="4623" max="4623" width="4.28515625" style="70" customWidth="1"/>
    <col min="4624" max="4624" width="4.140625" style="70" customWidth="1"/>
    <col min="4625" max="4625" width="4.28515625" style="70" customWidth="1"/>
    <col min="4626" max="4859" width="9.140625" style="70"/>
    <col min="4860" max="4860" width="4.42578125" style="70" customWidth="1"/>
    <col min="4861" max="4861" width="15.7109375" style="70" customWidth="1"/>
    <col min="4862" max="4862" width="24.140625" style="70" customWidth="1"/>
    <col min="4863" max="4863" width="8.7109375" style="70" customWidth="1"/>
    <col min="4864" max="4865" width="4.85546875" style="70" customWidth="1"/>
    <col min="4866" max="4866" width="5.42578125" style="70" customWidth="1"/>
    <col min="4867" max="4867" width="4.7109375" style="70" customWidth="1"/>
    <col min="4868" max="4868" width="4.5703125" style="70" customWidth="1"/>
    <col min="4869" max="4871" width="4.7109375" style="70" customWidth="1"/>
    <col min="4872" max="4872" width="4.5703125" style="70" customWidth="1"/>
    <col min="4873" max="4873" width="4.42578125" style="70" customWidth="1"/>
    <col min="4874" max="4874" width="4.28515625" style="70" customWidth="1"/>
    <col min="4875" max="4875" width="4.5703125" style="70" customWidth="1"/>
    <col min="4876" max="4876" width="4.42578125" style="70" customWidth="1"/>
    <col min="4877" max="4878" width="4.5703125" style="70" customWidth="1"/>
    <col min="4879" max="4879" width="4.28515625" style="70" customWidth="1"/>
    <col min="4880" max="4880" width="4.140625" style="70" customWidth="1"/>
    <col min="4881" max="4881" width="4.28515625" style="70" customWidth="1"/>
    <col min="4882" max="5115" width="9.140625" style="70"/>
    <col min="5116" max="5116" width="4.42578125" style="70" customWidth="1"/>
    <col min="5117" max="5117" width="15.7109375" style="70" customWidth="1"/>
    <col min="5118" max="5118" width="24.140625" style="70" customWidth="1"/>
    <col min="5119" max="5119" width="8.7109375" style="70" customWidth="1"/>
    <col min="5120" max="5121" width="4.85546875" style="70" customWidth="1"/>
    <col min="5122" max="5122" width="5.42578125" style="70" customWidth="1"/>
    <col min="5123" max="5123" width="4.7109375" style="70" customWidth="1"/>
    <col min="5124" max="5124" width="4.5703125" style="70" customWidth="1"/>
    <col min="5125" max="5127" width="4.7109375" style="70" customWidth="1"/>
    <col min="5128" max="5128" width="4.5703125" style="70" customWidth="1"/>
    <col min="5129" max="5129" width="4.42578125" style="70" customWidth="1"/>
    <col min="5130" max="5130" width="4.28515625" style="70" customWidth="1"/>
    <col min="5131" max="5131" width="4.5703125" style="70" customWidth="1"/>
    <col min="5132" max="5132" width="4.42578125" style="70" customWidth="1"/>
    <col min="5133" max="5134" width="4.5703125" style="70" customWidth="1"/>
    <col min="5135" max="5135" width="4.28515625" style="70" customWidth="1"/>
    <col min="5136" max="5136" width="4.140625" style="70" customWidth="1"/>
    <col min="5137" max="5137" width="4.28515625" style="70" customWidth="1"/>
    <col min="5138" max="5371" width="9.140625" style="70"/>
    <col min="5372" max="5372" width="4.42578125" style="70" customWidth="1"/>
    <col min="5373" max="5373" width="15.7109375" style="70" customWidth="1"/>
    <col min="5374" max="5374" width="24.140625" style="70" customWidth="1"/>
    <col min="5375" max="5375" width="8.7109375" style="70" customWidth="1"/>
    <col min="5376" max="5377" width="4.85546875" style="70" customWidth="1"/>
    <col min="5378" max="5378" width="5.42578125" style="70" customWidth="1"/>
    <col min="5379" max="5379" width="4.7109375" style="70" customWidth="1"/>
    <col min="5380" max="5380" width="4.5703125" style="70" customWidth="1"/>
    <col min="5381" max="5383" width="4.7109375" style="70" customWidth="1"/>
    <col min="5384" max="5384" width="4.5703125" style="70" customWidth="1"/>
    <col min="5385" max="5385" width="4.42578125" style="70" customWidth="1"/>
    <col min="5386" max="5386" width="4.28515625" style="70" customWidth="1"/>
    <col min="5387" max="5387" width="4.5703125" style="70" customWidth="1"/>
    <col min="5388" max="5388" width="4.42578125" style="70" customWidth="1"/>
    <col min="5389" max="5390" width="4.5703125" style="70" customWidth="1"/>
    <col min="5391" max="5391" width="4.28515625" style="70" customWidth="1"/>
    <col min="5392" max="5392" width="4.140625" style="70" customWidth="1"/>
    <col min="5393" max="5393" width="4.28515625" style="70" customWidth="1"/>
    <col min="5394" max="5627" width="9.140625" style="70"/>
    <col min="5628" max="5628" width="4.42578125" style="70" customWidth="1"/>
    <col min="5629" max="5629" width="15.7109375" style="70" customWidth="1"/>
    <col min="5630" max="5630" width="24.140625" style="70" customWidth="1"/>
    <col min="5631" max="5631" width="8.7109375" style="70" customWidth="1"/>
    <col min="5632" max="5633" width="4.85546875" style="70" customWidth="1"/>
    <col min="5634" max="5634" width="5.42578125" style="70" customWidth="1"/>
    <col min="5635" max="5635" width="4.7109375" style="70" customWidth="1"/>
    <col min="5636" max="5636" width="4.5703125" style="70" customWidth="1"/>
    <col min="5637" max="5639" width="4.7109375" style="70" customWidth="1"/>
    <col min="5640" max="5640" width="4.5703125" style="70" customWidth="1"/>
    <col min="5641" max="5641" width="4.42578125" style="70" customWidth="1"/>
    <col min="5642" max="5642" width="4.28515625" style="70" customWidth="1"/>
    <col min="5643" max="5643" width="4.5703125" style="70" customWidth="1"/>
    <col min="5644" max="5644" width="4.42578125" style="70" customWidth="1"/>
    <col min="5645" max="5646" width="4.5703125" style="70" customWidth="1"/>
    <col min="5647" max="5647" width="4.28515625" style="70" customWidth="1"/>
    <col min="5648" max="5648" width="4.140625" style="70" customWidth="1"/>
    <col min="5649" max="5649" width="4.28515625" style="70" customWidth="1"/>
    <col min="5650" max="5883" width="9.140625" style="70"/>
    <col min="5884" max="5884" width="4.42578125" style="70" customWidth="1"/>
    <col min="5885" max="5885" width="15.7109375" style="70" customWidth="1"/>
    <col min="5886" max="5886" width="24.140625" style="70" customWidth="1"/>
    <col min="5887" max="5887" width="8.7109375" style="70" customWidth="1"/>
    <col min="5888" max="5889" width="4.85546875" style="70" customWidth="1"/>
    <col min="5890" max="5890" width="5.42578125" style="70" customWidth="1"/>
    <col min="5891" max="5891" width="4.7109375" style="70" customWidth="1"/>
    <col min="5892" max="5892" width="4.5703125" style="70" customWidth="1"/>
    <col min="5893" max="5895" width="4.7109375" style="70" customWidth="1"/>
    <col min="5896" max="5896" width="4.5703125" style="70" customWidth="1"/>
    <col min="5897" max="5897" width="4.42578125" style="70" customWidth="1"/>
    <col min="5898" max="5898" width="4.28515625" style="70" customWidth="1"/>
    <col min="5899" max="5899" width="4.5703125" style="70" customWidth="1"/>
    <col min="5900" max="5900" width="4.42578125" style="70" customWidth="1"/>
    <col min="5901" max="5902" width="4.5703125" style="70" customWidth="1"/>
    <col min="5903" max="5903" width="4.28515625" style="70" customWidth="1"/>
    <col min="5904" max="5904" width="4.140625" style="70" customWidth="1"/>
    <col min="5905" max="5905" width="4.28515625" style="70" customWidth="1"/>
    <col min="5906" max="6139" width="9.140625" style="70"/>
    <col min="6140" max="6140" width="4.42578125" style="70" customWidth="1"/>
    <col min="6141" max="6141" width="15.7109375" style="70" customWidth="1"/>
    <col min="6142" max="6142" width="24.140625" style="70" customWidth="1"/>
    <col min="6143" max="6143" width="8.7109375" style="70" customWidth="1"/>
    <col min="6144" max="6145" width="4.85546875" style="70" customWidth="1"/>
    <col min="6146" max="6146" width="5.42578125" style="70" customWidth="1"/>
    <col min="6147" max="6147" width="4.7109375" style="70" customWidth="1"/>
    <col min="6148" max="6148" width="4.5703125" style="70" customWidth="1"/>
    <col min="6149" max="6151" width="4.7109375" style="70" customWidth="1"/>
    <col min="6152" max="6152" width="4.5703125" style="70" customWidth="1"/>
    <col min="6153" max="6153" width="4.42578125" style="70" customWidth="1"/>
    <col min="6154" max="6154" width="4.28515625" style="70" customWidth="1"/>
    <col min="6155" max="6155" width="4.5703125" style="70" customWidth="1"/>
    <col min="6156" max="6156" width="4.42578125" style="70" customWidth="1"/>
    <col min="6157" max="6158" width="4.5703125" style="70" customWidth="1"/>
    <col min="6159" max="6159" width="4.28515625" style="70" customWidth="1"/>
    <col min="6160" max="6160" width="4.140625" style="70" customWidth="1"/>
    <col min="6161" max="6161" width="4.28515625" style="70" customWidth="1"/>
    <col min="6162" max="6395" width="9.140625" style="70"/>
    <col min="6396" max="6396" width="4.42578125" style="70" customWidth="1"/>
    <col min="6397" max="6397" width="15.7109375" style="70" customWidth="1"/>
    <col min="6398" max="6398" width="24.140625" style="70" customWidth="1"/>
    <col min="6399" max="6399" width="8.7109375" style="70" customWidth="1"/>
    <col min="6400" max="6401" width="4.85546875" style="70" customWidth="1"/>
    <col min="6402" max="6402" width="5.42578125" style="70" customWidth="1"/>
    <col min="6403" max="6403" width="4.7109375" style="70" customWidth="1"/>
    <col min="6404" max="6404" width="4.5703125" style="70" customWidth="1"/>
    <col min="6405" max="6407" width="4.7109375" style="70" customWidth="1"/>
    <col min="6408" max="6408" width="4.5703125" style="70" customWidth="1"/>
    <col min="6409" max="6409" width="4.42578125" style="70" customWidth="1"/>
    <col min="6410" max="6410" width="4.28515625" style="70" customWidth="1"/>
    <col min="6411" max="6411" width="4.5703125" style="70" customWidth="1"/>
    <col min="6412" max="6412" width="4.42578125" style="70" customWidth="1"/>
    <col min="6413" max="6414" width="4.5703125" style="70" customWidth="1"/>
    <col min="6415" max="6415" width="4.28515625" style="70" customWidth="1"/>
    <col min="6416" max="6416" width="4.140625" style="70" customWidth="1"/>
    <col min="6417" max="6417" width="4.28515625" style="70" customWidth="1"/>
    <col min="6418" max="6651" width="9.140625" style="70"/>
    <col min="6652" max="6652" width="4.42578125" style="70" customWidth="1"/>
    <col min="6653" max="6653" width="15.7109375" style="70" customWidth="1"/>
    <col min="6654" max="6654" width="24.140625" style="70" customWidth="1"/>
    <col min="6655" max="6655" width="8.7109375" style="70" customWidth="1"/>
    <col min="6656" max="6657" width="4.85546875" style="70" customWidth="1"/>
    <col min="6658" max="6658" width="5.42578125" style="70" customWidth="1"/>
    <col min="6659" max="6659" width="4.7109375" style="70" customWidth="1"/>
    <col min="6660" max="6660" width="4.5703125" style="70" customWidth="1"/>
    <col min="6661" max="6663" width="4.7109375" style="70" customWidth="1"/>
    <col min="6664" max="6664" width="4.5703125" style="70" customWidth="1"/>
    <col min="6665" max="6665" width="4.42578125" style="70" customWidth="1"/>
    <col min="6666" max="6666" width="4.28515625" style="70" customWidth="1"/>
    <col min="6667" max="6667" width="4.5703125" style="70" customWidth="1"/>
    <col min="6668" max="6668" width="4.42578125" style="70" customWidth="1"/>
    <col min="6669" max="6670" width="4.5703125" style="70" customWidth="1"/>
    <col min="6671" max="6671" width="4.28515625" style="70" customWidth="1"/>
    <col min="6672" max="6672" width="4.140625" style="70" customWidth="1"/>
    <col min="6673" max="6673" width="4.28515625" style="70" customWidth="1"/>
    <col min="6674" max="6907" width="9.140625" style="70"/>
    <col min="6908" max="6908" width="4.42578125" style="70" customWidth="1"/>
    <col min="6909" max="6909" width="15.7109375" style="70" customWidth="1"/>
    <col min="6910" max="6910" width="24.140625" style="70" customWidth="1"/>
    <col min="6911" max="6911" width="8.7109375" style="70" customWidth="1"/>
    <col min="6912" max="6913" width="4.85546875" style="70" customWidth="1"/>
    <col min="6914" max="6914" width="5.42578125" style="70" customWidth="1"/>
    <col min="6915" max="6915" width="4.7109375" style="70" customWidth="1"/>
    <col min="6916" max="6916" width="4.5703125" style="70" customWidth="1"/>
    <col min="6917" max="6919" width="4.7109375" style="70" customWidth="1"/>
    <col min="6920" max="6920" width="4.5703125" style="70" customWidth="1"/>
    <col min="6921" max="6921" width="4.42578125" style="70" customWidth="1"/>
    <col min="6922" max="6922" width="4.28515625" style="70" customWidth="1"/>
    <col min="6923" max="6923" width="4.5703125" style="70" customWidth="1"/>
    <col min="6924" max="6924" width="4.42578125" style="70" customWidth="1"/>
    <col min="6925" max="6926" width="4.5703125" style="70" customWidth="1"/>
    <col min="6927" max="6927" width="4.28515625" style="70" customWidth="1"/>
    <col min="6928" max="6928" width="4.140625" style="70" customWidth="1"/>
    <col min="6929" max="6929" width="4.28515625" style="70" customWidth="1"/>
    <col min="6930" max="7163" width="9.140625" style="70"/>
    <col min="7164" max="7164" width="4.42578125" style="70" customWidth="1"/>
    <col min="7165" max="7165" width="15.7109375" style="70" customWidth="1"/>
    <col min="7166" max="7166" width="24.140625" style="70" customWidth="1"/>
    <col min="7167" max="7167" width="8.7109375" style="70" customWidth="1"/>
    <col min="7168" max="7169" width="4.85546875" style="70" customWidth="1"/>
    <col min="7170" max="7170" width="5.42578125" style="70" customWidth="1"/>
    <col min="7171" max="7171" width="4.7109375" style="70" customWidth="1"/>
    <col min="7172" max="7172" width="4.5703125" style="70" customWidth="1"/>
    <col min="7173" max="7175" width="4.7109375" style="70" customWidth="1"/>
    <col min="7176" max="7176" width="4.5703125" style="70" customWidth="1"/>
    <col min="7177" max="7177" width="4.42578125" style="70" customWidth="1"/>
    <col min="7178" max="7178" width="4.28515625" style="70" customWidth="1"/>
    <col min="7179" max="7179" width="4.5703125" style="70" customWidth="1"/>
    <col min="7180" max="7180" width="4.42578125" style="70" customWidth="1"/>
    <col min="7181" max="7182" width="4.5703125" style="70" customWidth="1"/>
    <col min="7183" max="7183" width="4.28515625" style="70" customWidth="1"/>
    <col min="7184" max="7184" width="4.140625" style="70" customWidth="1"/>
    <col min="7185" max="7185" width="4.28515625" style="70" customWidth="1"/>
    <col min="7186" max="7419" width="9.140625" style="70"/>
    <col min="7420" max="7420" width="4.42578125" style="70" customWidth="1"/>
    <col min="7421" max="7421" width="15.7109375" style="70" customWidth="1"/>
    <col min="7422" max="7422" width="24.140625" style="70" customWidth="1"/>
    <col min="7423" max="7423" width="8.7109375" style="70" customWidth="1"/>
    <col min="7424" max="7425" width="4.85546875" style="70" customWidth="1"/>
    <col min="7426" max="7426" width="5.42578125" style="70" customWidth="1"/>
    <col min="7427" max="7427" width="4.7109375" style="70" customWidth="1"/>
    <col min="7428" max="7428" width="4.5703125" style="70" customWidth="1"/>
    <col min="7429" max="7431" width="4.7109375" style="70" customWidth="1"/>
    <col min="7432" max="7432" width="4.5703125" style="70" customWidth="1"/>
    <col min="7433" max="7433" width="4.42578125" style="70" customWidth="1"/>
    <col min="7434" max="7434" width="4.28515625" style="70" customWidth="1"/>
    <col min="7435" max="7435" width="4.5703125" style="70" customWidth="1"/>
    <col min="7436" max="7436" width="4.42578125" style="70" customWidth="1"/>
    <col min="7437" max="7438" width="4.5703125" style="70" customWidth="1"/>
    <col min="7439" max="7439" width="4.28515625" style="70" customWidth="1"/>
    <col min="7440" max="7440" width="4.140625" style="70" customWidth="1"/>
    <col min="7441" max="7441" width="4.28515625" style="70" customWidth="1"/>
    <col min="7442" max="7675" width="9.140625" style="70"/>
    <col min="7676" max="7676" width="4.42578125" style="70" customWidth="1"/>
    <col min="7677" max="7677" width="15.7109375" style="70" customWidth="1"/>
    <col min="7678" max="7678" width="24.140625" style="70" customWidth="1"/>
    <col min="7679" max="7679" width="8.7109375" style="70" customWidth="1"/>
    <col min="7680" max="7681" width="4.85546875" style="70" customWidth="1"/>
    <col min="7682" max="7682" width="5.42578125" style="70" customWidth="1"/>
    <col min="7683" max="7683" width="4.7109375" style="70" customWidth="1"/>
    <col min="7684" max="7684" width="4.5703125" style="70" customWidth="1"/>
    <col min="7685" max="7687" width="4.7109375" style="70" customWidth="1"/>
    <col min="7688" max="7688" width="4.5703125" style="70" customWidth="1"/>
    <col min="7689" max="7689" width="4.42578125" style="70" customWidth="1"/>
    <col min="7690" max="7690" width="4.28515625" style="70" customWidth="1"/>
    <col min="7691" max="7691" width="4.5703125" style="70" customWidth="1"/>
    <col min="7692" max="7692" width="4.42578125" style="70" customWidth="1"/>
    <col min="7693" max="7694" width="4.5703125" style="70" customWidth="1"/>
    <col min="7695" max="7695" width="4.28515625" style="70" customWidth="1"/>
    <col min="7696" max="7696" width="4.140625" style="70" customWidth="1"/>
    <col min="7697" max="7697" width="4.28515625" style="70" customWidth="1"/>
    <col min="7698" max="7931" width="9.140625" style="70"/>
    <col min="7932" max="7932" width="4.42578125" style="70" customWidth="1"/>
    <col min="7933" max="7933" width="15.7109375" style="70" customWidth="1"/>
    <col min="7934" max="7934" width="24.140625" style="70" customWidth="1"/>
    <col min="7935" max="7935" width="8.7109375" style="70" customWidth="1"/>
    <col min="7936" max="7937" width="4.85546875" style="70" customWidth="1"/>
    <col min="7938" max="7938" width="5.42578125" style="70" customWidth="1"/>
    <col min="7939" max="7939" width="4.7109375" style="70" customWidth="1"/>
    <col min="7940" max="7940" width="4.5703125" style="70" customWidth="1"/>
    <col min="7941" max="7943" width="4.7109375" style="70" customWidth="1"/>
    <col min="7944" max="7944" width="4.5703125" style="70" customWidth="1"/>
    <col min="7945" max="7945" width="4.42578125" style="70" customWidth="1"/>
    <col min="7946" max="7946" width="4.28515625" style="70" customWidth="1"/>
    <col min="7947" max="7947" width="4.5703125" style="70" customWidth="1"/>
    <col min="7948" max="7948" width="4.42578125" style="70" customWidth="1"/>
    <col min="7949" max="7950" width="4.5703125" style="70" customWidth="1"/>
    <col min="7951" max="7951" width="4.28515625" style="70" customWidth="1"/>
    <col min="7952" max="7952" width="4.140625" style="70" customWidth="1"/>
    <col min="7953" max="7953" width="4.28515625" style="70" customWidth="1"/>
    <col min="7954" max="8187" width="9.140625" style="70"/>
    <col min="8188" max="8188" width="4.42578125" style="70" customWidth="1"/>
    <col min="8189" max="8189" width="15.7109375" style="70" customWidth="1"/>
    <col min="8190" max="8190" width="24.140625" style="70" customWidth="1"/>
    <col min="8191" max="8191" width="8.7109375" style="70" customWidth="1"/>
    <col min="8192" max="8193" width="4.85546875" style="70" customWidth="1"/>
    <col min="8194" max="8194" width="5.42578125" style="70" customWidth="1"/>
    <col min="8195" max="8195" width="4.7109375" style="70" customWidth="1"/>
    <col min="8196" max="8196" width="4.5703125" style="70" customWidth="1"/>
    <col min="8197" max="8199" width="4.7109375" style="70" customWidth="1"/>
    <col min="8200" max="8200" width="4.5703125" style="70" customWidth="1"/>
    <col min="8201" max="8201" width="4.42578125" style="70" customWidth="1"/>
    <col min="8202" max="8202" width="4.28515625" style="70" customWidth="1"/>
    <col min="8203" max="8203" width="4.5703125" style="70" customWidth="1"/>
    <col min="8204" max="8204" width="4.42578125" style="70" customWidth="1"/>
    <col min="8205" max="8206" width="4.5703125" style="70" customWidth="1"/>
    <col min="8207" max="8207" width="4.28515625" style="70" customWidth="1"/>
    <col min="8208" max="8208" width="4.140625" style="70" customWidth="1"/>
    <col min="8209" max="8209" width="4.28515625" style="70" customWidth="1"/>
    <col min="8210" max="8443" width="9.140625" style="70"/>
    <col min="8444" max="8444" width="4.42578125" style="70" customWidth="1"/>
    <col min="8445" max="8445" width="15.7109375" style="70" customWidth="1"/>
    <col min="8446" max="8446" width="24.140625" style="70" customWidth="1"/>
    <col min="8447" max="8447" width="8.7109375" style="70" customWidth="1"/>
    <col min="8448" max="8449" width="4.85546875" style="70" customWidth="1"/>
    <col min="8450" max="8450" width="5.42578125" style="70" customWidth="1"/>
    <col min="8451" max="8451" width="4.7109375" style="70" customWidth="1"/>
    <col min="8452" max="8452" width="4.5703125" style="70" customWidth="1"/>
    <col min="8453" max="8455" width="4.7109375" style="70" customWidth="1"/>
    <col min="8456" max="8456" width="4.5703125" style="70" customWidth="1"/>
    <col min="8457" max="8457" width="4.42578125" style="70" customWidth="1"/>
    <col min="8458" max="8458" width="4.28515625" style="70" customWidth="1"/>
    <col min="8459" max="8459" width="4.5703125" style="70" customWidth="1"/>
    <col min="8460" max="8460" width="4.42578125" style="70" customWidth="1"/>
    <col min="8461" max="8462" width="4.5703125" style="70" customWidth="1"/>
    <col min="8463" max="8463" width="4.28515625" style="70" customWidth="1"/>
    <col min="8464" max="8464" width="4.140625" style="70" customWidth="1"/>
    <col min="8465" max="8465" width="4.28515625" style="70" customWidth="1"/>
    <col min="8466" max="8699" width="9.140625" style="70"/>
    <col min="8700" max="8700" width="4.42578125" style="70" customWidth="1"/>
    <col min="8701" max="8701" width="15.7109375" style="70" customWidth="1"/>
    <col min="8702" max="8702" width="24.140625" style="70" customWidth="1"/>
    <col min="8703" max="8703" width="8.7109375" style="70" customWidth="1"/>
    <col min="8704" max="8705" width="4.85546875" style="70" customWidth="1"/>
    <col min="8706" max="8706" width="5.42578125" style="70" customWidth="1"/>
    <col min="8707" max="8707" width="4.7109375" style="70" customWidth="1"/>
    <col min="8708" max="8708" width="4.5703125" style="70" customWidth="1"/>
    <col min="8709" max="8711" width="4.7109375" style="70" customWidth="1"/>
    <col min="8712" max="8712" width="4.5703125" style="70" customWidth="1"/>
    <col min="8713" max="8713" width="4.42578125" style="70" customWidth="1"/>
    <col min="8714" max="8714" width="4.28515625" style="70" customWidth="1"/>
    <col min="8715" max="8715" width="4.5703125" style="70" customWidth="1"/>
    <col min="8716" max="8716" width="4.42578125" style="70" customWidth="1"/>
    <col min="8717" max="8718" width="4.5703125" style="70" customWidth="1"/>
    <col min="8719" max="8719" width="4.28515625" style="70" customWidth="1"/>
    <col min="8720" max="8720" width="4.140625" style="70" customWidth="1"/>
    <col min="8721" max="8721" width="4.28515625" style="70" customWidth="1"/>
    <col min="8722" max="8955" width="9.140625" style="70"/>
    <col min="8956" max="8956" width="4.42578125" style="70" customWidth="1"/>
    <col min="8957" max="8957" width="15.7109375" style="70" customWidth="1"/>
    <col min="8958" max="8958" width="24.140625" style="70" customWidth="1"/>
    <col min="8959" max="8959" width="8.7109375" style="70" customWidth="1"/>
    <col min="8960" max="8961" width="4.85546875" style="70" customWidth="1"/>
    <col min="8962" max="8962" width="5.42578125" style="70" customWidth="1"/>
    <col min="8963" max="8963" width="4.7109375" style="70" customWidth="1"/>
    <col min="8964" max="8964" width="4.5703125" style="70" customWidth="1"/>
    <col min="8965" max="8967" width="4.7109375" style="70" customWidth="1"/>
    <col min="8968" max="8968" width="4.5703125" style="70" customWidth="1"/>
    <col min="8969" max="8969" width="4.42578125" style="70" customWidth="1"/>
    <col min="8970" max="8970" width="4.28515625" style="70" customWidth="1"/>
    <col min="8971" max="8971" width="4.5703125" style="70" customWidth="1"/>
    <col min="8972" max="8972" width="4.42578125" style="70" customWidth="1"/>
    <col min="8973" max="8974" width="4.5703125" style="70" customWidth="1"/>
    <col min="8975" max="8975" width="4.28515625" style="70" customWidth="1"/>
    <col min="8976" max="8976" width="4.140625" style="70" customWidth="1"/>
    <col min="8977" max="8977" width="4.28515625" style="70" customWidth="1"/>
    <col min="8978" max="9211" width="9.140625" style="70"/>
    <col min="9212" max="9212" width="4.42578125" style="70" customWidth="1"/>
    <col min="9213" max="9213" width="15.7109375" style="70" customWidth="1"/>
    <col min="9214" max="9214" width="24.140625" style="70" customWidth="1"/>
    <col min="9215" max="9215" width="8.7109375" style="70" customWidth="1"/>
    <col min="9216" max="9217" width="4.85546875" style="70" customWidth="1"/>
    <col min="9218" max="9218" width="5.42578125" style="70" customWidth="1"/>
    <col min="9219" max="9219" width="4.7109375" style="70" customWidth="1"/>
    <col min="9220" max="9220" width="4.5703125" style="70" customWidth="1"/>
    <col min="9221" max="9223" width="4.7109375" style="70" customWidth="1"/>
    <col min="9224" max="9224" width="4.5703125" style="70" customWidth="1"/>
    <col min="9225" max="9225" width="4.42578125" style="70" customWidth="1"/>
    <col min="9226" max="9226" width="4.28515625" style="70" customWidth="1"/>
    <col min="9227" max="9227" width="4.5703125" style="70" customWidth="1"/>
    <col min="9228" max="9228" width="4.42578125" style="70" customWidth="1"/>
    <col min="9229" max="9230" width="4.5703125" style="70" customWidth="1"/>
    <col min="9231" max="9231" width="4.28515625" style="70" customWidth="1"/>
    <col min="9232" max="9232" width="4.140625" style="70" customWidth="1"/>
    <col min="9233" max="9233" width="4.28515625" style="70" customWidth="1"/>
    <col min="9234" max="9467" width="9.140625" style="70"/>
    <col min="9468" max="9468" width="4.42578125" style="70" customWidth="1"/>
    <col min="9469" max="9469" width="15.7109375" style="70" customWidth="1"/>
    <col min="9470" max="9470" width="24.140625" style="70" customWidth="1"/>
    <col min="9471" max="9471" width="8.7109375" style="70" customWidth="1"/>
    <col min="9472" max="9473" width="4.85546875" style="70" customWidth="1"/>
    <col min="9474" max="9474" width="5.42578125" style="70" customWidth="1"/>
    <col min="9475" max="9475" width="4.7109375" style="70" customWidth="1"/>
    <col min="9476" max="9476" width="4.5703125" style="70" customWidth="1"/>
    <col min="9477" max="9479" width="4.7109375" style="70" customWidth="1"/>
    <col min="9480" max="9480" width="4.5703125" style="70" customWidth="1"/>
    <col min="9481" max="9481" width="4.42578125" style="70" customWidth="1"/>
    <col min="9482" max="9482" width="4.28515625" style="70" customWidth="1"/>
    <col min="9483" max="9483" width="4.5703125" style="70" customWidth="1"/>
    <col min="9484" max="9484" width="4.42578125" style="70" customWidth="1"/>
    <col min="9485" max="9486" width="4.5703125" style="70" customWidth="1"/>
    <col min="9487" max="9487" width="4.28515625" style="70" customWidth="1"/>
    <col min="9488" max="9488" width="4.140625" style="70" customWidth="1"/>
    <col min="9489" max="9489" width="4.28515625" style="70" customWidth="1"/>
    <col min="9490" max="9723" width="9.140625" style="70"/>
    <col min="9724" max="9724" width="4.42578125" style="70" customWidth="1"/>
    <col min="9725" max="9725" width="15.7109375" style="70" customWidth="1"/>
    <col min="9726" max="9726" width="24.140625" style="70" customWidth="1"/>
    <col min="9727" max="9727" width="8.7109375" style="70" customWidth="1"/>
    <col min="9728" max="9729" width="4.85546875" style="70" customWidth="1"/>
    <col min="9730" max="9730" width="5.42578125" style="70" customWidth="1"/>
    <col min="9731" max="9731" width="4.7109375" style="70" customWidth="1"/>
    <col min="9732" max="9732" width="4.5703125" style="70" customWidth="1"/>
    <col min="9733" max="9735" width="4.7109375" style="70" customWidth="1"/>
    <col min="9736" max="9736" width="4.5703125" style="70" customWidth="1"/>
    <col min="9737" max="9737" width="4.42578125" style="70" customWidth="1"/>
    <col min="9738" max="9738" width="4.28515625" style="70" customWidth="1"/>
    <col min="9739" max="9739" width="4.5703125" style="70" customWidth="1"/>
    <col min="9740" max="9740" width="4.42578125" style="70" customWidth="1"/>
    <col min="9741" max="9742" width="4.5703125" style="70" customWidth="1"/>
    <col min="9743" max="9743" width="4.28515625" style="70" customWidth="1"/>
    <col min="9744" max="9744" width="4.140625" style="70" customWidth="1"/>
    <col min="9745" max="9745" width="4.28515625" style="70" customWidth="1"/>
    <col min="9746" max="9979" width="9.140625" style="70"/>
    <col min="9980" max="9980" width="4.42578125" style="70" customWidth="1"/>
    <col min="9981" max="9981" width="15.7109375" style="70" customWidth="1"/>
    <col min="9982" max="9982" width="24.140625" style="70" customWidth="1"/>
    <col min="9983" max="9983" width="8.7109375" style="70" customWidth="1"/>
    <col min="9984" max="9985" width="4.85546875" style="70" customWidth="1"/>
    <col min="9986" max="9986" width="5.42578125" style="70" customWidth="1"/>
    <col min="9987" max="9987" width="4.7109375" style="70" customWidth="1"/>
    <col min="9988" max="9988" width="4.5703125" style="70" customWidth="1"/>
    <col min="9989" max="9991" width="4.7109375" style="70" customWidth="1"/>
    <col min="9992" max="9992" width="4.5703125" style="70" customWidth="1"/>
    <col min="9993" max="9993" width="4.42578125" style="70" customWidth="1"/>
    <col min="9994" max="9994" width="4.28515625" style="70" customWidth="1"/>
    <col min="9995" max="9995" width="4.5703125" style="70" customWidth="1"/>
    <col min="9996" max="9996" width="4.42578125" style="70" customWidth="1"/>
    <col min="9997" max="9998" width="4.5703125" style="70" customWidth="1"/>
    <col min="9999" max="9999" width="4.28515625" style="70" customWidth="1"/>
    <col min="10000" max="10000" width="4.140625" style="70" customWidth="1"/>
    <col min="10001" max="10001" width="4.28515625" style="70" customWidth="1"/>
    <col min="10002" max="10235" width="9.140625" style="70"/>
    <col min="10236" max="10236" width="4.42578125" style="70" customWidth="1"/>
    <col min="10237" max="10237" width="15.7109375" style="70" customWidth="1"/>
    <col min="10238" max="10238" width="24.140625" style="70" customWidth="1"/>
    <col min="10239" max="10239" width="8.7109375" style="70" customWidth="1"/>
    <col min="10240" max="10241" width="4.85546875" style="70" customWidth="1"/>
    <col min="10242" max="10242" width="5.42578125" style="70" customWidth="1"/>
    <col min="10243" max="10243" width="4.7109375" style="70" customWidth="1"/>
    <col min="10244" max="10244" width="4.5703125" style="70" customWidth="1"/>
    <col min="10245" max="10247" width="4.7109375" style="70" customWidth="1"/>
    <col min="10248" max="10248" width="4.5703125" style="70" customWidth="1"/>
    <col min="10249" max="10249" width="4.42578125" style="70" customWidth="1"/>
    <col min="10250" max="10250" width="4.28515625" style="70" customWidth="1"/>
    <col min="10251" max="10251" width="4.5703125" style="70" customWidth="1"/>
    <col min="10252" max="10252" width="4.42578125" style="70" customWidth="1"/>
    <col min="10253" max="10254" width="4.5703125" style="70" customWidth="1"/>
    <col min="10255" max="10255" width="4.28515625" style="70" customWidth="1"/>
    <col min="10256" max="10256" width="4.140625" style="70" customWidth="1"/>
    <col min="10257" max="10257" width="4.28515625" style="70" customWidth="1"/>
    <col min="10258" max="10491" width="9.140625" style="70"/>
    <col min="10492" max="10492" width="4.42578125" style="70" customWidth="1"/>
    <col min="10493" max="10493" width="15.7109375" style="70" customWidth="1"/>
    <col min="10494" max="10494" width="24.140625" style="70" customWidth="1"/>
    <col min="10495" max="10495" width="8.7109375" style="70" customWidth="1"/>
    <col min="10496" max="10497" width="4.85546875" style="70" customWidth="1"/>
    <col min="10498" max="10498" width="5.42578125" style="70" customWidth="1"/>
    <col min="10499" max="10499" width="4.7109375" style="70" customWidth="1"/>
    <col min="10500" max="10500" width="4.5703125" style="70" customWidth="1"/>
    <col min="10501" max="10503" width="4.7109375" style="70" customWidth="1"/>
    <col min="10504" max="10504" width="4.5703125" style="70" customWidth="1"/>
    <col min="10505" max="10505" width="4.42578125" style="70" customWidth="1"/>
    <col min="10506" max="10506" width="4.28515625" style="70" customWidth="1"/>
    <col min="10507" max="10507" width="4.5703125" style="70" customWidth="1"/>
    <col min="10508" max="10508" width="4.42578125" style="70" customWidth="1"/>
    <col min="10509" max="10510" width="4.5703125" style="70" customWidth="1"/>
    <col min="10511" max="10511" width="4.28515625" style="70" customWidth="1"/>
    <col min="10512" max="10512" width="4.140625" style="70" customWidth="1"/>
    <col min="10513" max="10513" width="4.28515625" style="70" customWidth="1"/>
    <col min="10514" max="10747" width="9.140625" style="70"/>
    <col min="10748" max="10748" width="4.42578125" style="70" customWidth="1"/>
    <col min="10749" max="10749" width="15.7109375" style="70" customWidth="1"/>
    <col min="10750" max="10750" width="24.140625" style="70" customWidth="1"/>
    <col min="10751" max="10751" width="8.7109375" style="70" customWidth="1"/>
    <col min="10752" max="10753" width="4.85546875" style="70" customWidth="1"/>
    <col min="10754" max="10754" width="5.42578125" style="70" customWidth="1"/>
    <col min="10755" max="10755" width="4.7109375" style="70" customWidth="1"/>
    <col min="10756" max="10756" width="4.5703125" style="70" customWidth="1"/>
    <col min="10757" max="10759" width="4.7109375" style="70" customWidth="1"/>
    <col min="10760" max="10760" width="4.5703125" style="70" customWidth="1"/>
    <col min="10761" max="10761" width="4.42578125" style="70" customWidth="1"/>
    <col min="10762" max="10762" width="4.28515625" style="70" customWidth="1"/>
    <col min="10763" max="10763" width="4.5703125" style="70" customWidth="1"/>
    <col min="10764" max="10764" width="4.42578125" style="70" customWidth="1"/>
    <col min="10765" max="10766" width="4.5703125" style="70" customWidth="1"/>
    <col min="10767" max="10767" width="4.28515625" style="70" customWidth="1"/>
    <col min="10768" max="10768" width="4.140625" style="70" customWidth="1"/>
    <col min="10769" max="10769" width="4.28515625" style="70" customWidth="1"/>
    <col min="10770" max="11003" width="9.140625" style="70"/>
    <col min="11004" max="11004" width="4.42578125" style="70" customWidth="1"/>
    <col min="11005" max="11005" width="15.7109375" style="70" customWidth="1"/>
    <col min="11006" max="11006" width="24.140625" style="70" customWidth="1"/>
    <col min="11007" max="11007" width="8.7109375" style="70" customWidth="1"/>
    <col min="11008" max="11009" width="4.85546875" style="70" customWidth="1"/>
    <col min="11010" max="11010" width="5.42578125" style="70" customWidth="1"/>
    <col min="11011" max="11011" width="4.7109375" style="70" customWidth="1"/>
    <col min="11012" max="11012" width="4.5703125" style="70" customWidth="1"/>
    <col min="11013" max="11015" width="4.7109375" style="70" customWidth="1"/>
    <col min="11016" max="11016" width="4.5703125" style="70" customWidth="1"/>
    <col min="11017" max="11017" width="4.42578125" style="70" customWidth="1"/>
    <col min="11018" max="11018" width="4.28515625" style="70" customWidth="1"/>
    <col min="11019" max="11019" width="4.5703125" style="70" customWidth="1"/>
    <col min="11020" max="11020" width="4.42578125" style="70" customWidth="1"/>
    <col min="11021" max="11022" width="4.5703125" style="70" customWidth="1"/>
    <col min="11023" max="11023" width="4.28515625" style="70" customWidth="1"/>
    <col min="11024" max="11024" width="4.140625" style="70" customWidth="1"/>
    <col min="11025" max="11025" width="4.28515625" style="70" customWidth="1"/>
    <col min="11026" max="11259" width="9.140625" style="70"/>
    <col min="11260" max="11260" width="4.42578125" style="70" customWidth="1"/>
    <col min="11261" max="11261" width="15.7109375" style="70" customWidth="1"/>
    <col min="11262" max="11262" width="24.140625" style="70" customWidth="1"/>
    <col min="11263" max="11263" width="8.7109375" style="70" customWidth="1"/>
    <col min="11264" max="11265" width="4.85546875" style="70" customWidth="1"/>
    <col min="11266" max="11266" width="5.42578125" style="70" customWidth="1"/>
    <col min="11267" max="11267" width="4.7109375" style="70" customWidth="1"/>
    <col min="11268" max="11268" width="4.5703125" style="70" customWidth="1"/>
    <col min="11269" max="11271" width="4.7109375" style="70" customWidth="1"/>
    <col min="11272" max="11272" width="4.5703125" style="70" customWidth="1"/>
    <col min="11273" max="11273" width="4.42578125" style="70" customWidth="1"/>
    <col min="11274" max="11274" width="4.28515625" style="70" customWidth="1"/>
    <col min="11275" max="11275" width="4.5703125" style="70" customWidth="1"/>
    <col min="11276" max="11276" width="4.42578125" style="70" customWidth="1"/>
    <col min="11277" max="11278" width="4.5703125" style="70" customWidth="1"/>
    <col min="11279" max="11279" width="4.28515625" style="70" customWidth="1"/>
    <col min="11280" max="11280" width="4.140625" style="70" customWidth="1"/>
    <col min="11281" max="11281" width="4.28515625" style="70" customWidth="1"/>
    <col min="11282" max="11515" width="9.140625" style="70"/>
    <col min="11516" max="11516" width="4.42578125" style="70" customWidth="1"/>
    <col min="11517" max="11517" width="15.7109375" style="70" customWidth="1"/>
    <col min="11518" max="11518" width="24.140625" style="70" customWidth="1"/>
    <col min="11519" max="11519" width="8.7109375" style="70" customWidth="1"/>
    <col min="11520" max="11521" width="4.85546875" style="70" customWidth="1"/>
    <col min="11522" max="11522" width="5.42578125" style="70" customWidth="1"/>
    <col min="11523" max="11523" width="4.7109375" style="70" customWidth="1"/>
    <col min="11524" max="11524" width="4.5703125" style="70" customWidth="1"/>
    <col min="11525" max="11527" width="4.7109375" style="70" customWidth="1"/>
    <col min="11528" max="11528" width="4.5703125" style="70" customWidth="1"/>
    <col min="11529" max="11529" width="4.42578125" style="70" customWidth="1"/>
    <col min="11530" max="11530" width="4.28515625" style="70" customWidth="1"/>
    <col min="11531" max="11531" width="4.5703125" style="70" customWidth="1"/>
    <col min="11532" max="11532" width="4.42578125" style="70" customWidth="1"/>
    <col min="11533" max="11534" width="4.5703125" style="70" customWidth="1"/>
    <col min="11535" max="11535" width="4.28515625" style="70" customWidth="1"/>
    <col min="11536" max="11536" width="4.140625" style="70" customWidth="1"/>
    <col min="11537" max="11537" width="4.28515625" style="70" customWidth="1"/>
    <col min="11538" max="11771" width="9.140625" style="70"/>
    <col min="11772" max="11772" width="4.42578125" style="70" customWidth="1"/>
    <col min="11773" max="11773" width="15.7109375" style="70" customWidth="1"/>
    <col min="11774" max="11774" width="24.140625" style="70" customWidth="1"/>
    <col min="11775" max="11775" width="8.7109375" style="70" customWidth="1"/>
    <col min="11776" max="11777" width="4.85546875" style="70" customWidth="1"/>
    <col min="11778" max="11778" width="5.42578125" style="70" customWidth="1"/>
    <col min="11779" max="11779" width="4.7109375" style="70" customWidth="1"/>
    <col min="11780" max="11780" width="4.5703125" style="70" customWidth="1"/>
    <col min="11781" max="11783" width="4.7109375" style="70" customWidth="1"/>
    <col min="11784" max="11784" width="4.5703125" style="70" customWidth="1"/>
    <col min="11785" max="11785" width="4.42578125" style="70" customWidth="1"/>
    <col min="11786" max="11786" width="4.28515625" style="70" customWidth="1"/>
    <col min="11787" max="11787" width="4.5703125" style="70" customWidth="1"/>
    <col min="11788" max="11788" width="4.42578125" style="70" customWidth="1"/>
    <col min="11789" max="11790" width="4.5703125" style="70" customWidth="1"/>
    <col min="11791" max="11791" width="4.28515625" style="70" customWidth="1"/>
    <col min="11792" max="11792" width="4.140625" style="70" customWidth="1"/>
    <col min="11793" max="11793" width="4.28515625" style="70" customWidth="1"/>
    <col min="11794" max="12027" width="9.140625" style="70"/>
    <col min="12028" max="12028" width="4.42578125" style="70" customWidth="1"/>
    <col min="12029" max="12029" width="15.7109375" style="70" customWidth="1"/>
    <col min="12030" max="12030" width="24.140625" style="70" customWidth="1"/>
    <col min="12031" max="12031" width="8.7109375" style="70" customWidth="1"/>
    <col min="12032" max="12033" width="4.85546875" style="70" customWidth="1"/>
    <col min="12034" max="12034" width="5.42578125" style="70" customWidth="1"/>
    <col min="12035" max="12035" width="4.7109375" style="70" customWidth="1"/>
    <col min="12036" max="12036" width="4.5703125" style="70" customWidth="1"/>
    <col min="12037" max="12039" width="4.7109375" style="70" customWidth="1"/>
    <col min="12040" max="12040" width="4.5703125" style="70" customWidth="1"/>
    <col min="12041" max="12041" width="4.42578125" style="70" customWidth="1"/>
    <col min="12042" max="12042" width="4.28515625" style="70" customWidth="1"/>
    <col min="12043" max="12043" width="4.5703125" style="70" customWidth="1"/>
    <col min="12044" max="12044" width="4.42578125" style="70" customWidth="1"/>
    <col min="12045" max="12046" width="4.5703125" style="70" customWidth="1"/>
    <col min="12047" max="12047" width="4.28515625" style="70" customWidth="1"/>
    <col min="12048" max="12048" width="4.140625" style="70" customWidth="1"/>
    <col min="12049" max="12049" width="4.28515625" style="70" customWidth="1"/>
    <col min="12050" max="12283" width="9.140625" style="70"/>
    <col min="12284" max="12284" width="4.42578125" style="70" customWidth="1"/>
    <col min="12285" max="12285" width="15.7109375" style="70" customWidth="1"/>
    <col min="12286" max="12286" width="24.140625" style="70" customWidth="1"/>
    <col min="12287" max="12287" width="8.7109375" style="70" customWidth="1"/>
    <col min="12288" max="12289" width="4.85546875" style="70" customWidth="1"/>
    <col min="12290" max="12290" width="5.42578125" style="70" customWidth="1"/>
    <col min="12291" max="12291" width="4.7109375" style="70" customWidth="1"/>
    <col min="12292" max="12292" width="4.5703125" style="70" customWidth="1"/>
    <col min="12293" max="12295" width="4.7109375" style="70" customWidth="1"/>
    <col min="12296" max="12296" width="4.5703125" style="70" customWidth="1"/>
    <col min="12297" max="12297" width="4.42578125" style="70" customWidth="1"/>
    <col min="12298" max="12298" width="4.28515625" style="70" customWidth="1"/>
    <col min="12299" max="12299" width="4.5703125" style="70" customWidth="1"/>
    <col min="12300" max="12300" width="4.42578125" style="70" customWidth="1"/>
    <col min="12301" max="12302" width="4.5703125" style="70" customWidth="1"/>
    <col min="12303" max="12303" width="4.28515625" style="70" customWidth="1"/>
    <col min="12304" max="12304" width="4.140625" style="70" customWidth="1"/>
    <col min="12305" max="12305" width="4.28515625" style="70" customWidth="1"/>
    <col min="12306" max="12539" width="9.140625" style="70"/>
    <col min="12540" max="12540" width="4.42578125" style="70" customWidth="1"/>
    <col min="12541" max="12541" width="15.7109375" style="70" customWidth="1"/>
    <col min="12542" max="12542" width="24.140625" style="70" customWidth="1"/>
    <col min="12543" max="12543" width="8.7109375" style="70" customWidth="1"/>
    <col min="12544" max="12545" width="4.85546875" style="70" customWidth="1"/>
    <col min="12546" max="12546" width="5.42578125" style="70" customWidth="1"/>
    <col min="12547" max="12547" width="4.7109375" style="70" customWidth="1"/>
    <col min="12548" max="12548" width="4.5703125" style="70" customWidth="1"/>
    <col min="12549" max="12551" width="4.7109375" style="70" customWidth="1"/>
    <col min="12552" max="12552" width="4.5703125" style="70" customWidth="1"/>
    <col min="12553" max="12553" width="4.42578125" style="70" customWidth="1"/>
    <col min="12554" max="12554" width="4.28515625" style="70" customWidth="1"/>
    <col min="12555" max="12555" width="4.5703125" style="70" customWidth="1"/>
    <col min="12556" max="12556" width="4.42578125" style="70" customWidth="1"/>
    <col min="12557" max="12558" width="4.5703125" style="70" customWidth="1"/>
    <col min="12559" max="12559" width="4.28515625" style="70" customWidth="1"/>
    <col min="12560" max="12560" width="4.140625" style="70" customWidth="1"/>
    <col min="12561" max="12561" width="4.28515625" style="70" customWidth="1"/>
    <col min="12562" max="12795" width="9.140625" style="70"/>
    <col min="12796" max="12796" width="4.42578125" style="70" customWidth="1"/>
    <col min="12797" max="12797" width="15.7109375" style="70" customWidth="1"/>
    <col min="12798" max="12798" width="24.140625" style="70" customWidth="1"/>
    <col min="12799" max="12799" width="8.7109375" style="70" customWidth="1"/>
    <col min="12800" max="12801" width="4.85546875" style="70" customWidth="1"/>
    <col min="12802" max="12802" width="5.42578125" style="70" customWidth="1"/>
    <col min="12803" max="12803" width="4.7109375" style="70" customWidth="1"/>
    <col min="12804" max="12804" width="4.5703125" style="70" customWidth="1"/>
    <col min="12805" max="12807" width="4.7109375" style="70" customWidth="1"/>
    <col min="12808" max="12808" width="4.5703125" style="70" customWidth="1"/>
    <col min="12809" max="12809" width="4.42578125" style="70" customWidth="1"/>
    <col min="12810" max="12810" width="4.28515625" style="70" customWidth="1"/>
    <col min="12811" max="12811" width="4.5703125" style="70" customWidth="1"/>
    <col min="12812" max="12812" width="4.42578125" style="70" customWidth="1"/>
    <col min="12813" max="12814" width="4.5703125" style="70" customWidth="1"/>
    <col min="12815" max="12815" width="4.28515625" style="70" customWidth="1"/>
    <col min="12816" max="12816" width="4.140625" style="70" customWidth="1"/>
    <col min="12817" max="12817" width="4.28515625" style="70" customWidth="1"/>
    <col min="12818" max="13051" width="9.140625" style="70"/>
    <col min="13052" max="13052" width="4.42578125" style="70" customWidth="1"/>
    <col min="13053" max="13053" width="15.7109375" style="70" customWidth="1"/>
    <col min="13054" max="13054" width="24.140625" style="70" customWidth="1"/>
    <col min="13055" max="13055" width="8.7109375" style="70" customWidth="1"/>
    <col min="13056" max="13057" width="4.85546875" style="70" customWidth="1"/>
    <col min="13058" max="13058" width="5.42578125" style="70" customWidth="1"/>
    <col min="13059" max="13059" width="4.7109375" style="70" customWidth="1"/>
    <col min="13060" max="13060" width="4.5703125" style="70" customWidth="1"/>
    <col min="13061" max="13063" width="4.7109375" style="70" customWidth="1"/>
    <col min="13064" max="13064" width="4.5703125" style="70" customWidth="1"/>
    <col min="13065" max="13065" width="4.42578125" style="70" customWidth="1"/>
    <col min="13066" max="13066" width="4.28515625" style="70" customWidth="1"/>
    <col min="13067" max="13067" width="4.5703125" style="70" customWidth="1"/>
    <col min="13068" max="13068" width="4.42578125" style="70" customWidth="1"/>
    <col min="13069" max="13070" width="4.5703125" style="70" customWidth="1"/>
    <col min="13071" max="13071" width="4.28515625" style="70" customWidth="1"/>
    <col min="13072" max="13072" width="4.140625" style="70" customWidth="1"/>
    <col min="13073" max="13073" width="4.28515625" style="70" customWidth="1"/>
    <col min="13074" max="13307" width="9.140625" style="70"/>
    <col min="13308" max="13308" width="4.42578125" style="70" customWidth="1"/>
    <col min="13309" max="13309" width="15.7109375" style="70" customWidth="1"/>
    <col min="13310" max="13310" width="24.140625" style="70" customWidth="1"/>
    <col min="13311" max="13311" width="8.7109375" style="70" customWidth="1"/>
    <col min="13312" max="13313" width="4.85546875" style="70" customWidth="1"/>
    <col min="13314" max="13314" width="5.42578125" style="70" customWidth="1"/>
    <col min="13315" max="13315" width="4.7109375" style="70" customWidth="1"/>
    <col min="13316" max="13316" width="4.5703125" style="70" customWidth="1"/>
    <col min="13317" max="13319" width="4.7109375" style="70" customWidth="1"/>
    <col min="13320" max="13320" width="4.5703125" style="70" customWidth="1"/>
    <col min="13321" max="13321" width="4.42578125" style="70" customWidth="1"/>
    <col min="13322" max="13322" width="4.28515625" style="70" customWidth="1"/>
    <col min="13323" max="13323" width="4.5703125" style="70" customWidth="1"/>
    <col min="13324" max="13324" width="4.42578125" style="70" customWidth="1"/>
    <col min="13325" max="13326" width="4.5703125" style="70" customWidth="1"/>
    <col min="13327" max="13327" width="4.28515625" style="70" customWidth="1"/>
    <col min="13328" max="13328" width="4.140625" style="70" customWidth="1"/>
    <col min="13329" max="13329" width="4.28515625" style="70" customWidth="1"/>
    <col min="13330" max="13563" width="9.140625" style="70"/>
    <col min="13564" max="13564" width="4.42578125" style="70" customWidth="1"/>
    <col min="13565" max="13565" width="15.7109375" style="70" customWidth="1"/>
    <col min="13566" max="13566" width="24.140625" style="70" customWidth="1"/>
    <col min="13567" max="13567" width="8.7109375" style="70" customWidth="1"/>
    <col min="13568" max="13569" width="4.85546875" style="70" customWidth="1"/>
    <col min="13570" max="13570" width="5.42578125" style="70" customWidth="1"/>
    <col min="13571" max="13571" width="4.7109375" style="70" customWidth="1"/>
    <col min="13572" max="13572" width="4.5703125" style="70" customWidth="1"/>
    <col min="13573" max="13575" width="4.7109375" style="70" customWidth="1"/>
    <col min="13576" max="13576" width="4.5703125" style="70" customWidth="1"/>
    <col min="13577" max="13577" width="4.42578125" style="70" customWidth="1"/>
    <col min="13578" max="13578" width="4.28515625" style="70" customWidth="1"/>
    <col min="13579" max="13579" width="4.5703125" style="70" customWidth="1"/>
    <col min="13580" max="13580" width="4.42578125" style="70" customWidth="1"/>
    <col min="13581" max="13582" width="4.5703125" style="70" customWidth="1"/>
    <col min="13583" max="13583" width="4.28515625" style="70" customWidth="1"/>
    <col min="13584" max="13584" width="4.140625" style="70" customWidth="1"/>
    <col min="13585" max="13585" width="4.28515625" style="70" customWidth="1"/>
    <col min="13586" max="13819" width="9.140625" style="70"/>
    <col min="13820" max="13820" width="4.42578125" style="70" customWidth="1"/>
    <col min="13821" max="13821" width="15.7109375" style="70" customWidth="1"/>
    <col min="13822" max="13822" width="24.140625" style="70" customWidth="1"/>
    <col min="13823" max="13823" width="8.7109375" style="70" customWidth="1"/>
    <col min="13824" max="13825" width="4.85546875" style="70" customWidth="1"/>
    <col min="13826" max="13826" width="5.42578125" style="70" customWidth="1"/>
    <col min="13827" max="13827" width="4.7109375" style="70" customWidth="1"/>
    <col min="13828" max="13828" width="4.5703125" style="70" customWidth="1"/>
    <col min="13829" max="13831" width="4.7109375" style="70" customWidth="1"/>
    <col min="13832" max="13832" width="4.5703125" style="70" customWidth="1"/>
    <col min="13833" max="13833" width="4.42578125" style="70" customWidth="1"/>
    <col min="13834" max="13834" width="4.28515625" style="70" customWidth="1"/>
    <col min="13835" max="13835" width="4.5703125" style="70" customWidth="1"/>
    <col min="13836" max="13836" width="4.42578125" style="70" customWidth="1"/>
    <col min="13837" max="13838" width="4.5703125" style="70" customWidth="1"/>
    <col min="13839" max="13839" width="4.28515625" style="70" customWidth="1"/>
    <col min="13840" max="13840" width="4.140625" style="70" customWidth="1"/>
    <col min="13841" max="13841" width="4.28515625" style="70" customWidth="1"/>
    <col min="13842" max="14075" width="9.140625" style="70"/>
    <col min="14076" max="14076" width="4.42578125" style="70" customWidth="1"/>
    <col min="14077" max="14077" width="15.7109375" style="70" customWidth="1"/>
    <col min="14078" max="14078" width="24.140625" style="70" customWidth="1"/>
    <col min="14079" max="14079" width="8.7109375" style="70" customWidth="1"/>
    <col min="14080" max="14081" width="4.85546875" style="70" customWidth="1"/>
    <col min="14082" max="14082" width="5.42578125" style="70" customWidth="1"/>
    <col min="14083" max="14083" width="4.7109375" style="70" customWidth="1"/>
    <col min="14084" max="14084" width="4.5703125" style="70" customWidth="1"/>
    <col min="14085" max="14087" width="4.7109375" style="70" customWidth="1"/>
    <col min="14088" max="14088" width="4.5703125" style="70" customWidth="1"/>
    <col min="14089" max="14089" width="4.42578125" style="70" customWidth="1"/>
    <col min="14090" max="14090" width="4.28515625" style="70" customWidth="1"/>
    <col min="14091" max="14091" width="4.5703125" style="70" customWidth="1"/>
    <col min="14092" max="14092" width="4.42578125" style="70" customWidth="1"/>
    <col min="14093" max="14094" width="4.5703125" style="70" customWidth="1"/>
    <col min="14095" max="14095" width="4.28515625" style="70" customWidth="1"/>
    <col min="14096" max="14096" width="4.140625" style="70" customWidth="1"/>
    <col min="14097" max="14097" width="4.28515625" style="70" customWidth="1"/>
    <col min="14098" max="14331" width="9.140625" style="70"/>
    <col min="14332" max="14332" width="4.42578125" style="70" customWidth="1"/>
    <col min="14333" max="14333" width="15.7109375" style="70" customWidth="1"/>
    <col min="14334" max="14334" width="24.140625" style="70" customWidth="1"/>
    <col min="14335" max="14335" width="8.7109375" style="70" customWidth="1"/>
    <col min="14336" max="14337" width="4.85546875" style="70" customWidth="1"/>
    <col min="14338" max="14338" width="5.42578125" style="70" customWidth="1"/>
    <col min="14339" max="14339" width="4.7109375" style="70" customWidth="1"/>
    <col min="14340" max="14340" width="4.5703125" style="70" customWidth="1"/>
    <col min="14341" max="14343" width="4.7109375" style="70" customWidth="1"/>
    <col min="14344" max="14344" width="4.5703125" style="70" customWidth="1"/>
    <col min="14345" max="14345" width="4.42578125" style="70" customWidth="1"/>
    <col min="14346" max="14346" width="4.28515625" style="70" customWidth="1"/>
    <col min="14347" max="14347" width="4.5703125" style="70" customWidth="1"/>
    <col min="14348" max="14348" width="4.42578125" style="70" customWidth="1"/>
    <col min="14349" max="14350" width="4.5703125" style="70" customWidth="1"/>
    <col min="14351" max="14351" width="4.28515625" style="70" customWidth="1"/>
    <col min="14352" max="14352" width="4.140625" style="70" customWidth="1"/>
    <col min="14353" max="14353" width="4.28515625" style="70" customWidth="1"/>
    <col min="14354" max="14587" width="9.140625" style="70"/>
    <col min="14588" max="14588" width="4.42578125" style="70" customWidth="1"/>
    <col min="14589" max="14589" width="15.7109375" style="70" customWidth="1"/>
    <col min="14590" max="14590" width="24.140625" style="70" customWidth="1"/>
    <col min="14591" max="14591" width="8.7109375" style="70" customWidth="1"/>
    <col min="14592" max="14593" width="4.85546875" style="70" customWidth="1"/>
    <col min="14594" max="14594" width="5.42578125" style="70" customWidth="1"/>
    <col min="14595" max="14595" width="4.7109375" style="70" customWidth="1"/>
    <col min="14596" max="14596" width="4.5703125" style="70" customWidth="1"/>
    <col min="14597" max="14599" width="4.7109375" style="70" customWidth="1"/>
    <col min="14600" max="14600" width="4.5703125" style="70" customWidth="1"/>
    <col min="14601" max="14601" width="4.42578125" style="70" customWidth="1"/>
    <col min="14602" max="14602" width="4.28515625" style="70" customWidth="1"/>
    <col min="14603" max="14603" width="4.5703125" style="70" customWidth="1"/>
    <col min="14604" max="14604" width="4.42578125" style="70" customWidth="1"/>
    <col min="14605" max="14606" width="4.5703125" style="70" customWidth="1"/>
    <col min="14607" max="14607" width="4.28515625" style="70" customWidth="1"/>
    <col min="14608" max="14608" width="4.140625" style="70" customWidth="1"/>
    <col min="14609" max="14609" width="4.28515625" style="70" customWidth="1"/>
    <col min="14610" max="14843" width="9.140625" style="70"/>
    <col min="14844" max="14844" width="4.42578125" style="70" customWidth="1"/>
    <col min="14845" max="14845" width="15.7109375" style="70" customWidth="1"/>
    <col min="14846" max="14846" width="24.140625" style="70" customWidth="1"/>
    <col min="14847" max="14847" width="8.7109375" style="70" customWidth="1"/>
    <col min="14848" max="14849" width="4.85546875" style="70" customWidth="1"/>
    <col min="14850" max="14850" width="5.42578125" style="70" customWidth="1"/>
    <col min="14851" max="14851" width="4.7109375" style="70" customWidth="1"/>
    <col min="14852" max="14852" width="4.5703125" style="70" customWidth="1"/>
    <col min="14853" max="14855" width="4.7109375" style="70" customWidth="1"/>
    <col min="14856" max="14856" width="4.5703125" style="70" customWidth="1"/>
    <col min="14857" max="14857" width="4.42578125" style="70" customWidth="1"/>
    <col min="14858" max="14858" width="4.28515625" style="70" customWidth="1"/>
    <col min="14859" max="14859" width="4.5703125" style="70" customWidth="1"/>
    <col min="14860" max="14860" width="4.42578125" style="70" customWidth="1"/>
    <col min="14861" max="14862" width="4.5703125" style="70" customWidth="1"/>
    <col min="14863" max="14863" width="4.28515625" style="70" customWidth="1"/>
    <col min="14864" max="14864" width="4.140625" style="70" customWidth="1"/>
    <col min="14865" max="14865" width="4.28515625" style="70" customWidth="1"/>
    <col min="14866" max="15099" width="9.140625" style="70"/>
    <col min="15100" max="15100" width="4.42578125" style="70" customWidth="1"/>
    <col min="15101" max="15101" width="15.7109375" style="70" customWidth="1"/>
    <col min="15102" max="15102" width="24.140625" style="70" customWidth="1"/>
    <col min="15103" max="15103" width="8.7109375" style="70" customWidth="1"/>
    <col min="15104" max="15105" width="4.85546875" style="70" customWidth="1"/>
    <col min="15106" max="15106" width="5.42578125" style="70" customWidth="1"/>
    <col min="15107" max="15107" width="4.7109375" style="70" customWidth="1"/>
    <col min="15108" max="15108" width="4.5703125" style="70" customWidth="1"/>
    <col min="15109" max="15111" width="4.7109375" style="70" customWidth="1"/>
    <col min="15112" max="15112" width="4.5703125" style="70" customWidth="1"/>
    <col min="15113" max="15113" width="4.42578125" style="70" customWidth="1"/>
    <col min="15114" max="15114" width="4.28515625" style="70" customWidth="1"/>
    <col min="15115" max="15115" width="4.5703125" style="70" customWidth="1"/>
    <col min="15116" max="15116" width="4.42578125" style="70" customWidth="1"/>
    <col min="15117" max="15118" width="4.5703125" style="70" customWidth="1"/>
    <col min="15119" max="15119" width="4.28515625" style="70" customWidth="1"/>
    <col min="15120" max="15120" width="4.140625" style="70" customWidth="1"/>
    <col min="15121" max="15121" width="4.28515625" style="70" customWidth="1"/>
    <col min="15122" max="15355" width="9.140625" style="70"/>
    <col min="15356" max="15356" width="4.42578125" style="70" customWidth="1"/>
    <col min="15357" max="15357" width="15.7109375" style="70" customWidth="1"/>
    <col min="15358" max="15358" width="24.140625" style="70" customWidth="1"/>
    <col min="15359" max="15359" width="8.7109375" style="70" customWidth="1"/>
    <col min="15360" max="15361" width="4.85546875" style="70" customWidth="1"/>
    <col min="15362" max="15362" width="5.42578125" style="70" customWidth="1"/>
    <col min="15363" max="15363" width="4.7109375" style="70" customWidth="1"/>
    <col min="15364" max="15364" width="4.5703125" style="70" customWidth="1"/>
    <col min="15365" max="15367" width="4.7109375" style="70" customWidth="1"/>
    <col min="15368" max="15368" width="4.5703125" style="70" customWidth="1"/>
    <col min="15369" max="15369" width="4.42578125" style="70" customWidth="1"/>
    <col min="15370" max="15370" width="4.28515625" style="70" customWidth="1"/>
    <col min="15371" max="15371" width="4.5703125" style="70" customWidth="1"/>
    <col min="15372" max="15372" width="4.42578125" style="70" customWidth="1"/>
    <col min="15373" max="15374" width="4.5703125" style="70" customWidth="1"/>
    <col min="15375" max="15375" width="4.28515625" style="70" customWidth="1"/>
    <col min="15376" max="15376" width="4.140625" style="70" customWidth="1"/>
    <col min="15377" max="15377" width="4.28515625" style="70" customWidth="1"/>
    <col min="15378" max="15611" width="9.140625" style="70"/>
    <col min="15612" max="15612" width="4.42578125" style="70" customWidth="1"/>
    <col min="15613" max="15613" width="15.7109375" style="70" customWidth="1"/>
    <col min="15614" max="15614" width="24.140625" style="70" customWidth="1"/>
    <col min="15615" max="15615" width="8.7109375" style="70" customWidth="1"/>
    <col min="15616" max="15617" width="4.85546875" style="70" customWidth="1"/>
    <col min="15618" max="15618" width="5.42578125" style="70" customWidth="1"/>
    <col min="15619" max="15619" width="4.7109375" style="70" customWidth="1"/>
    <col min="15620" max="15620" width="4.5703125" style="70" customWidth="1"/>
    <col min="15621" max="15623" width="4.7109375" style="70" customWidth="1"/>
    <col min="15624" max="15624" width="4.5703125" style="70" customWidth="1"/>
    <col min="15625" max="15625" width="4.42578125" style="70" customWidth="1"/>
    <col min="15626" max="15626" width="4.28515625" style="70" customWidth="1"/>
    <col min="15627" max="15627" width="4.5703125" style="70" customWidth="1"/>
    <col min="15628" max="15628" width="4.42578125" style="70" customWidth="1"/>
    <col min="15629" max="15630" width="4.5703125" style="70" customWidth="1"/>
    <col min="15631" max="15631" width="4.28515625" style="70" customWidth="1"/>
    <col min="15632" max="15632" width="4.140625" style="70" customWidth="1"/>
    <col min="15633" max="15633" width="4.28515625" style="70" customWidth="1"/>
    <col min="15634" max="15867" width="9.140625" style="70"/>
    <col min="15868" max="15868" width="4.42578125" style="70" customWidth="1"/>
    <col min="15869" max="15869" width="15.7109375" style="70" customWidth="1"/>
    <col min="15870" max="15870" width="24.140625" style="70" customWidth="1"/>
    <col min="15871" max="15871" width="8.7109375" style="70" customWidth="1"/>
    <col min="15872" max="15873" width="4.85546875" style="70" customWidth="1"/>
    <col min="15874" max="15874" width="5.42578125" style="70" customWidth="1"/>
    <col min="15875" max="15875" width="4.7109375" style="70" customWidth="1"/>
    <col min="15876" max="15876" width="4.5703125" style="70" customWidth="1"/>
    <col min="15877" max="15879" width="4.7109375" style="70" customWidth="1"/>
    <col min="15880" max="15880" width="4.5703125" style="70" customWidth="1"/>
    <col min="15881" max="15881" width="4.42578125" style="70" customWidth="1"/>
    <col min="15882" max="15882" width="4.28515625" style="70" customWidth="1"/>
    <col min="15883" max="15883" width="4.5703125" style="70" customWidth="1"/>
    <col min="15884" max="15884" width="4.42578125" style="70" customWidth="1"/>
    <col min="15885" max="15886" width="4.5703125" style="70" customWidth="1"/>
    <col min="15887" max="15887" width="4.28515625" style="70" customWidth="1"/>
    <col min="15888" max="15888" width="4.140625" style="70" customWidth="1"/>
    <col min="15889" max="15889" width="4.28515625" style="70" customWidth="1"/>
    <col min="15890" max="16123" width="9.140625" style="70"/>
    <col min="16124" max="16124" width="4.42578125" style="70" customWidth="1"/>
    <col min="16125" max="16125" width="15.7109375" style="70" customWidth="1"/>
    <col min="16126" max="16126" width="24.140625" style="70" customWidth="1"/>
    <col min="16127" max="16127" width="8.7109375" style="70" customWidth="1"/>
    <col min="16128" max="16129" width="4.85546875" style="70" customWidth="1"/>
    <col min="16130" max="16130" width="5.42578125" style="70" customWidth="1"/>
    <col min="16131" max="16131" width="4.7109375" style="70" customWidth="1"/>
    <col min="16132" max="16132" width="4.5703125" style="70" customWidth="1"/>
    <col min="16133" max="16135" width="4.7109375" style="70" customWidth="1"/>
    <col min="16136" max="16136" width="4.5703125" style="70" customWidth="1"/>
    <col min="16137" max="16137" width="4.42578125" style="70" customWidth="1"/>
    <col min="16138" max="16138" width="4.28515625" style="70" customWidth="1"/>
    <col min="16139" max="16139" width="4.5703125" style="70" customWidth="1"/>
    <col min="16140" max="16140" width="4.42578125" style="70" customWidth="1"/>
    <col min="16141" max="16142" width="4.5703125" style="70" customWidth="1"/>
    <col min="16143" max="16143" width="4.28515625" style="70" customWidth="1"/>
    <col min="16144" max="16144" width="4.140625" style="70" customWidth="1"/>
    <col min="16145" max="16145" width="4.28515625" style="70" customWidth="1"/>
    <col min="16146" max="16384" width="9.140625" style="70"/>
  </cols>
  <sheetData>
    <row r="1" spans="1:26" s="43" customFormat="1" ht="25.5" customHeight="1">
      <c r="A1" s="41"/>
      <c r="B1" s="175" t="s">
        <v>12</v>
      </c>
      <c r="C1" s="176"/>
      <c r="D1" s="154"/>
      <c r="E1" s="177" t="s">
        <v>6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26" s="43" customFormat="1" ht="15.75" customHeight="1">
      <c r="A2" s="179" t="s">
        <v>5</v>
      </c>
      <c r="B2" s="179"/>
      <c r="C2" s="179"/>
      <c r="D2" s="153"/>
      <c r="E2" s="44"/>
      <c r="F2" s="45"/>
      <c r="G2" s="46"/>
      <c r="H2" s="47"/>
      <c r="I2" s="48"/>
      <c r="J2" s="48"/>
      <c r="K2" s="49"/>
      <c r="L2" s="50"/>
      <c r="M2" s="50"/>
      <c r="N2" s="49"/>
      <c r="O2" s="50"/>
      <c r="P2" s="50"/>
      <c r="Q2" s="49"/>
      <c r="R2" s="45"/>
      <c r="S2" s="46"/>
      <c r="T2" s="47"/>
      <c r="U2" s="48"/>
      <c r="V2" s="48"/>
      <c r="W2" s="49"/>
      <c r="X2" s="50"/>
      <c r="Y2" s="50"/>
      <c r="Z2" s="49"/>
    </row>
    <row r="3" spans="1:26" s="43" customFormat="1" ht="28.5" customHeight="1">
      <c r="A3" s="51"/>
      <c r="B3" s="42"/>
      <c r="C3" s="52" t="s">
        <v>147</v>
      </c>
      <c r="D3" s="52"/>
      <c r="E3" s="53" t="s">
        <v>38</v>
      </c>
      <c r="F3" s="54"/>
      <c r="G3" s="55"/>
      <c r="H3" s="55"/>
      <c r="I3" s="56"/>
      <c r="J3" s="52"/>
      <c r="K3" s="52"/>
      <c r="N3" s="49"/>
      <c r="Q3" s="49"/>
      <c r="R3" s="54"/>
      <c r="S3" s="55"/>
      <c r="T3" s="55"/>
      <c r="U3" s="56"/>
      <c r="V3" s="52"/>
      <c r="W3" s="52"/>
      <c r="Z3" s="49"/>
    </row>
    <row r="4" spans="1:26" s="43" customFormat="1">
      <c r="A4" s="57"/>
      <c r="B4" s="42"/>
      <c r="C4" s="52" t="s">
        <v>39</v>
      </c>
      <c r="D4" s="52"/>
      <c r="E4" s="58"/>
      <c r="F4" s="59"/>
      <c r="G4" s="60"/>
      <c r="H4" s="61"/>
      <c r="I4" s="61"/>
      <c r="J4" s="61"/>
      <c r="K4" s="62"/>
      <c r="L4" s="63"/>
      <c r="M4" s="63"/>
      <c r="O4" s="63"/>
      <c r="P4" s="63"/>
      <c r="R4" s="59"/>
      <c r="S4" s="60"/>
      <c r="T4" s="61"/>
      <c r="U4" s="61"/>
      <c r="V4" s="61"/>
      <c r="W4" s="62"/>
      <c r="X4" s="63"/>
      <c r="Y4" s="63"/>
    </row>
    <row r="5" spans="1:26" s="43" customFormat="1">
      <c r="B5" s="64"/>
      <c r="C5" s="65" t="s">
        <v>11</v>
      </c>
      <c r="D5" s="65"/>
      <c r="E5" s="66"/>
      <c r="F5" s="59"/>
      <c r="G5" s="60"/>
      <c r="H5" s="61"/>
      <c r="I5" s="61"/>
      <c r="J5" s="61"/>
      <c r="K5" s="62"/>
      <c r="L5" s="63"/>
      <c r="M5" s="63"/>
      <c r="O5" s="63"/>
      <c r="P5" s="63"/>
      <c r="R5" s="59"/>
      <c r="S5" s="60"/>
      <c r="T5" s="61"/>
      <c r="U5" s="61"/>
      <c r="V5" s="61"/>
      <c r="W5" s="62"/>
      <c r="X5" s="63"/>
      <c r="Y5" s="63"/>
    </row>
    <row r="6" spans="1:26" s="43" customFormat="1" ht="20.25" customHeight="1">
      <c r="B6" s="42"/>
      <c r="C6" s="52" t="s">
        <v>156</v>
      </c>
      <c r="D6" s="52"/>
      <c r="E6" s="67" t="s">
        <v>146</v>
      </c>
      <c r="F6" s="163">
        <f>SUM(F9:Z9)</f>
        <v>14</v>
      </c>
      <c r="G6" s="68"/>
      <c r="H6" s="55"/>
      <c r="I6" s="48"/>
      <c r="J6" s="48"/>
      <c r="K6" s="62"/>
      <c r="L6" s="62"/>
      <c r="M6" s="62"/>
      <c r="N6" s="49"/>
      <c r="O6" s="62"/>
      <c r="P6" s="62"/>
      <c r="Q6" s="49"/>
      <c r="R6" s="163"/>
      <c r="S6" s="68"/>
      <c r="T6" s="55"/>
      <c r="U6" s="48"/>
      <c r="V6" s="48"/>
      <c r="W6" s="62"/>
      <c r="X6" s="62"/>
      <c r="Y6" s="62"/>
      <c r="Z6" s="49"/>
    </row>
    <row r="7" spans="1:26" s="43" customFormat="1" ht="11.25" customHeight="1">
      <c r="B7" s="42"/>
      <c r="C7" s="52"/>
      <c r="D7" s="52"/>
      <c r="E7" s="53"/>
      <c r="F7" s="67"/>
      <c r="G7" s="68"/>
      <c r="H7" s="55"/>
      <c r="I7" s="48"/>
      <c r="J7" s="48"/>
      <c r="K7" s="62"/>
      <c r="L7" s="62"/>
      <c r="M7" s="62"/>
      <c r="N7" s="49"/>
      <c r="O7" s="62"/>
      <c r="P7" s="62"/>
      <c r="Q7" s="49"/>
      <c r="R7" s="67"/>
      <c r="S7" s="68"/>
      <c r="T7" s="55"/>
      <c r="U7" s="48"/>
      <c r="V7" s="48"/>
      <c r="W7" s="62"/>
      <c r="X7" s="62"/>
      <c r="Y7" s="62"/>
      <c r="Z7" s="49"/>
    </row>
    <row r="8" spans="1:26" ht="80.25" customHeight="1">
      <c r="A8" s="81" t="s">
        <v>4</v>
      </c>
      <c r="B8" s="82" t="s">
        <v>3</v>
      </c>
      <c r="C8" s="83" t="s">
        <v>8</v>
      </c>
      <c r="D8" s="158" t="s">
        <v>9</v>
      </c>
      <c r="E8" s="84" t="s">
        <v>143</v>
      </c>
      <c r="F8" s="169" t="s">
        <v>149</v>
      </c>
      <c r="G8" s="170"/>
      <c r="H8" s="171"/>
      <c r="I8" s="169" t="s">
        <v>150</v>
      </c>
      <c r="J8" s="170"/>
      <c r="K8" s="171"/>
      <c r="L8" s="169" t="s">
        <v>151</v>
      </c>
      <c r="M8" s="170"/>
      <c r="N8" s="171"/>
      <c r="O8" s="169" t="s">
        <v>152</v>
      </c>
      <c r="P8" s="170"/>
      <c r="Q8" s="171"/>
      <c r="R8" s="169" t="s">
        <v>153</v>
      </c>
      <c r="S8" s="170"/>
      <c r="T8" s="171"/>
      <c r="U8" s="169" t="s">
        <v>154</v>
      </c>
      <c r="V8" s="170"/>
      <c r="W8" s="171"/>
      <c r="X8" s="169" t="s">
        <v>155</v>
      </c>
      <c r="Y8" s="170"/>
      <c r="Z8" s="171"/>
    </row>
    <row r="9" spans="1:26" s="71" customFormat="1" ht="18" customHeight="1">
      <c r="A9" s="92"/>
      <c r="B9" s="93"/>
      <c r="C9" s="94"/>
      <c r="D9" s="95"/>
      <c r="E9" s="95"/>
      <c r="F9" s="172">
        <v>2</v>
      </c>
      <c r="G9" s="172"/>
      <c r="H9" s="172"/>
      <c r="I9" s="173">
        <v>2</v>
      </c>
      <c r="J9" s="172"/>
      <c r="K9" s="172"/>
      <c r="L9" s="173">
        <v>2</v>
      </c>
      <c r="M9" s="172"/>
      <c r="N9" s="174"/>
      <c r="O9" s="173">
        <v>2</v>
      </c>
      <c r="P9" s="172"/>
      <c r="Q9" s="174"/>
      <c r="R9" s="172">
        <v>2</v>
      </c>
      <c r="S9" s="172"/>
      <c r="T9" s="172"/>
      <c r="U9" s="173">
        <v>2</v>
      </c>
      <c r="V9" s="172"/>
      <c r="W9" s="172"/>
      <c r="X9" s="173">
        <v>2</v>
      </c>
      <c r="Y9" s="172"/>
      <c r="Z9" s="174"/>
    </row>
    <row r="10" spans="1:26" s="71" customFormat="1" ht="47.25" customHeight="1">
      <c r="A10" s="92"/>
      <c r="B10" s="96"/>
      <c r="C10" s="94"/>
      <c r="D10" s="95"/>
      <c r="E10" s="95"/>
      <c r="F10" s="97" t="s">
        <v>13</v>
      </c>
      <c r="G10" s="97" t="s">
        <v>14</v>
      </c>
      <c r="H10" s="98" t="s">
        <v>10</v>
      </c>
      <c r="I10" s="97" t="s">
        <v>13</v>
      </c>
      <c r="J10" s="97" t="s">
        <v>14</v>
      </c>
      <c r="K10" s="98" t="s">
        <v>10</v>
      </c>
      <c r="L10" s="97" t="s">
        <v>13</v>
      </c>
      <c r="M10" s="97" t="s">
        <v>14</v>
      </c>
      <c r="N10" s="98" t="s">
        <v>10</v>
      </c>
      <c r="O10" s="97" t="s">
        <v>13</v>
      </c>
      <c r="P10" s="97" t="s">
        <v>14</v>
      </c>
      <c r="Q10" s="98" t="s">
        <v>10</v>
      </c>
      <c r="R10" s="97" t="s">
        <v>13</v>
      </c>
      <c r="S10" s="97" t="s">
        <v>14</v>
      </c>
      <c r="T10" s="98" t="s">
        <v>10</v>
      </c>
      <c r="U10" s="97" t="s">
        <v>13</v>
      </c>
      <c r="V10" s="97" t="s">
        <v>14</v>
      </c>
      <c r="W10" s="98" t="s">
        <v>10</v>
      </c>
      <c r="X10" s="97" t="s">
        <v>13</v>
      </c>
      <c r="Y10" s="97" t="s">
        <v>14</v>
      </c>
      <c r="Z10" s="98" t="s">
        <v>10</v>
      </c>
    </row>
    <row r="11" spans="1:26" ht="18" customHeight="1">
      <c r="A11" s="99">
        <v>1</v>
      </c>
      <c r="B11" s="126" t="s">
        <v>40</v>
      </c>
      <c r="C11" s="100" t="s">
        <v>41</v>
      </c>
      <c r="D11" s="101" t="s">
        <v>42</v>
      </c>
      <c r="E11" s="159">
        <v>28954</v>
      </c>
      <c r="F11" s="102">
        <v>7.7</v>
      </c>
      <c r="G11" s="102">
        <v>6.5</v>
      </c>
      <c r="H11" s="102">
        <f t="shared" ref="H11:H44" si="0">ROUND((0.4*F11+0.6*G11),1)</f>
        <v>7</v>
      </c>
      <c r="I11" s="102">
        <v>9.1</v>
      </c>
      <c r="J11" s="102">
        <v>5</v>
      </c>
      <c r="K11" s="102">
        <f t="shared" ref="K11:K44" si="1">ROUND((0.4*I11+0.6*J11),1)</f>
        <v>6.6</v>
      </c>
      <c r="L11" s="102">
        <v>0</v>
      </c>
      <c r="M11" s="102">
        <v>6.5</v>
      </c>
      <c r="N11" s="102">
        <f t="shared" ref="N11:N44" si="2">ROUND((0.4*L11+0.6*M11),1)</f>
        <v>3.9</v>
      </c>
      <c r="O11" s="102">
        <v>9</v>
      </c>
      <c r="P11" s="102">
        <v>8</v>
      </c>
      <c r="Q11" s="102">
        <f t="shared" ref="Q11:Q44" si="3">ROUND((0.4*O11+0.6*P11),1)</f>
        <v>8.4</v>
      </c>
      <c r="R11" s="102">
        <v>0</v>
      </c>
      <c r="S11" s="102">
        <v>5</v>
      </c>
      <c r="T11" s="102">
        <f t="shared" ref="T11:T44" si="4">ROUND((0.4*R11+0.6*S11),1)</f>
        <v>3</v>
      </c>
      <c r="U11" s="102">
        <v>9</v>
      </c>
      <c r="V11" s="102">
        <v>7</v>
      </c>
      <c r="W11" s="102">
        <f t="shared" ref="W11:W44" si="5">ROUND((0.4*U11+0.6*V11),1)</f>
        <v>7.8</v>
      </c>
      <c r="X11" s="102">
        <v>5</v>
      </c>
      <c r="Y11" s="102">
        <v>7</v>
      </c>
      <c r="Z11" s="102">
        <f t="shared" ref="Z11:Z44" si="6">ROUND((0.4*X11+0.6*Y11),1)</f>
        <v>6.2</v>
      </c>
    </row>
    <row r="12" spans="1:26" ht="18" customHeight="1">
      <c r="A12" s="99">
        <v>2</v>
      </c>
      <c r="B12" s="126" t="s">
        <v>43</v>
      </c>
      <c r="C12" s="100" t="s">
        <v>44</v>
      </c>
      <c r="D12" s="101" t="s">
        <v>26</v>
      </c>
      <c r="E12" s="159">
        <v>32037</v>
      </c>
      <c r="F12" s="102">
        <v>8.9</v>
      </c>
      <c r="G12" s="102">
        <v>7</v>
      </c>
      <c r="H12" s="102">
        <f t="shared" si="0"/>
        <v>7.8</v>
      </c>
      <c r="I12" s="102">
        <v>7.8</v>
      </c>
      <c r="J12" s="102">
        <v>5</v>
      </c>
      <c r="K12" s="102">
        <f t="shared" si="1"/>
        <v>6.1</v>
      </c>
      <c r="L12" s="102">
        <v>6</v>
      </c>
      <c r="M12" s="102">
        <v>7</v>
      </c>
      <c r="N12" s="102">
        <f t="shared" si="2"/>
        <v>6.6</v>
      </c>
      <c r="O12" s="102">
        <v>9</v>
      </c>
      <c r="P12" s="102">
        <v>7.5</v>
      </c>
      <c r="Q12" s="102">
        <f t="shared" si="3"/>
        <v>8.1</v>
      </c>
      <c r="R12" s="102">
        <v>7</v>
      </c>
      <c r="S12" s="102">
        <v>6</v>
      </c>
      <c r="T12" s="102">
        <f t="shared" si="4"/>
        <v>6.4</v>
      </c>
      <c r="U12" s="102">
        <v>9</v>
      </c>
      <c r="V12" s="102">
        <v>7</v>
      </c>
      <c r="W12" s="102">
        <f t="shared" si="5"/>
        <v>7.8</v>
      </c>
      <c r="X12" s="102">
        <v>8</v>
      </c>
      <c r="Y12" s="102">
        <v>8</v>
      </c>
      <c r="Z12" s="102">
        <f t="shared" si="6"/>
        <v>8</v>
      </c>
    </row>
    <row r="13" spans="1:26" ht="18" customHeight="1">
      <c r="A13" s="99">
        <v>3</v>
      </c>
      <c r="B13" s="126" t="s">
        <v>45</v>
      </c>
      <c r="C13" s="100" t="s">
        <v>46</v>
      </c>
      <c r="D13" s="101" t="s">
        <v>47</v>
      </c>
      <c r="E13" s="159" t="s">
        <v>48</v>
      </c>
      <c r="F13" s="102">
        <v>6.5</v>
      </c>
      <c r="G13" s="102">
        <v>6.5</v>
      </c>
      <c r="H13" s="102">
        <f t="shared" si="0"/>
        <v>6.5</v>
      </c>
      <c r="I13" s="161">
        <v>7.8</v>
      </c>
      <c r="J13" s="161" t="s">
        <v>144</v>
      </c>
      <c r="K13" s="161" t="e">
        <f t="shared" si="1"/>
        <v>#VALUE!</v>
      </c>
      <c r="L13" s="102">
        <v>7.7</v>
      </c>
      <c r="M13" s="102">
        <v>7</v>
      </c>
      <c r="N13" s="102">
        <f t="shared" si="2"/>
        <v>7.3</v>
      </c>
      <c r="O13" s="102">
        <v>9</v>
      </c>
      <c r="P13" s="102">
        <v>7</v>
      </c>
      <c r="Q13" s="102">
        <f t="shared" si="3"/>
        <v>7.8</v>
      </c>
      <c r="R13" s="102">
        <v>0</v>
      </c>
      <c r="S13" s="102">
        <v>8</v>
      </c>
      <c r="T13" s="102">
        <f t="shared" si="4"/>
        <v>4.8</v>
      </c>
      <c r="U13" s="161">
        <v>9</v>
      </c>
      <c r="V13" s="161" t="s">
        <v>144</v>
      </c>
      <c r="W13" s="161" t="e">
        <f t="shared" si="5"/>
        <v>#VALUE!</v>
      </c>
      <c r="X13" s="161">
        <v>5</v>
      </c>
      <c r="Y13" s="161" t="s">
        <v>144</v>
      </c>
      <c r="Z13" s="161" t="e">
        <f t="shared" si="6"/>
        <v>#VALUE!</v>
      </c>
    </row>
    <row r="14" spans="1:26" ht="18" customHeight="1">
      <c r="A14" s="99">
        <v>4</v>
      </c>
      <c r="B14" s="126" t="s">
        <v>49</v>
      </c>
      <c r="C14" s="100" t="s">
        <v>50</v>
      </c>
      <c r="D14" s="101" t="s">
        <v>28</v>
      </c>
      <c r="E14" s="159">
        <v>27632</v>
      </c>
      <c r="F14" s="102">
        <v>7.3</v>
      </c>
      <c r="G14" s="102">
        <v>6.5</v>
      </c>
      <c r="H14" s="102">
        <f t="shared" si="0"/>
        <v>6.8</v>
      </c>
      <c r="I14" s="161">
        <v>0</v>
      </c>
      <c r="J14" s="161" t="s">
        <v>144</v>
      </c>
      <c r="K14" s="161" t="e">
        <f t="shared" si="1"/>
        <v>#VALUE!</v>
      </c>
      <c r="L14" s="102">
        <v>0</v>
      </c>
      <c r="M14" s="102">
        <v>7</v>
      </c>
      <c r="N14" s="102">
        <f t="shared" si="2"/>
        <v>4.2</v>
      </c>
      <c r="O14" s="102">
        <v>9</v>
      </c>
      <c r="P14" s="102">
        <v>7</v>
      </c>
      <c r="Q14" s="102">
        <f t="shared" si="3"/>
        <v>7.8</v>
      </c>
      <c r="R14" s="102">
        <v>0</v>
      </c>
      <c r="S14" s="102">
        <v>7</v>
      </c>
      <c r="T14" s="102">
        <f t="shared" si="4"/>
        <v>4.2</v>
      </c>
      <c r="U14" s="161">
        <v>9</v>
      </c>
      <c r="V14" s="161" t="s">
        <v>144</v>
      </c>
      <c r="W14" s="161" t="e">
        <f t="shared" si="5"/>
        <v>#VALUE!</v>
      </c>
      <c r="X14" s="161">
        <v>7</v>
      </c>
      <c r="Y14" s="161" t="s">
        <v>144</v>
      </c>
      <c r="Z14" s="161" t="e">
        <f t="shared" si="6"/>
        <v>#VALUE!</v>
      </c>
    </row>
    <row r="15" spans="1:26" ht="18" customHeight="1">
      <c r="A15" s="99">
        <v>5</v>
      </c>
      <c r="B15" s="126" t="s">
        <v>51</v>
      </c>
      <c r="C15" s="100" t="s">
        <v>52</v>
      </c>
      <c r="D15" s="101" t="s">
        <v>53</v>
      </c>
      <c r="E15" s="159">
        <v>32288</v>
      </c>
      <c r="F15" s="102">
        <v>5</v>
      </c>
      <c r="G15" s="102">
        <v>6.5</v>
      </c>
      <c r="H15" s="102">
        <f t="shared" si="0"/>
        <v>5.9</v>
      </c>
      <c r="I15" s="102">
        <v>7.8</v>
      </c>
      <c r="J15" s="102">
        <v>5</v>
      </c>
      <c r="K15" s="102">
        <f t="shared" si="1"/>
        <v>6.1</v>
      </c>
      <c r="L15" s="102">
        <v>6</v>
      </c>
      <c r="M15" s="102">
        <v>8</v>
      </c>
      <c r="N15" s="102">
        <f t="shared" si="2"/>
        <v>7.2</v>
      </c>
      <c r="O15" s="102">
        <v>9</v>
      </c>
      <c r="P15" s="102">
        <v>8</v>
      </c>
      <c r="Q15" s="102">
        <f t="shared" si="3"/>
        <v>8.4</v>
      </c>
      <c r="R15" s="102">
        <v>7</v>
      </c>
      <c r="S15" s="102">
        <v>6</v>
      </c>
      <c r="T15" s="102">
        <f t="shared" si="4"/>
        <v>6.4</v>
      </c>
      <c r="U15" s="102">
        <v>9</v>
      </c>
      <c r="V15" s="102">
        <v>7</v>
      </c>
      <c r="W15" s="102">
        <f t="shared" si="5"/>
        <v>7.8</v>
      </c>
      <c r="X15" s="102">
        <v>8</v>
      </c>
      <c r="Y15" s="102">
        <v>9</v>
      </c>
      <c r="Z15" s="102">
        <f t="shared" si="6"/>
        <v>8.6</v>
      </c>
    </row>
    <row r="16" spans="1:26" ht="18" customHeight="1">
      <c r="A16" s="99">
        <v>6</v>
      </c>
      <c r="B16" s="126" t="s">
        <v>54</v>
      </c>
      <c r="C16" s="100" t="s">
        <v>55</v>
      </c>
      <c r="D16" s="101" t="s">
        <v>53</v>
      </c>
      <c r="E16" s="159">
        <v>24687</v>
      </c>
      <c r="F16" s="102">
        <v>8.9</v>
      </c>
      <c r="G16" s="102">
        <v>6.5</v>
      </c>
      <c r="H16" s="102">
        <f t="shared" si="0"/>
        <v>7.5</v>
      </c>
      <c r="I16" s="102">
        <v>9.6</v>
      </c>
      <c r="J16" s="102">
        <v>5</v>
      </c>
      <c r="K16" s="102">
        <f t="shared" si="1"/>
        <v>6.8</v>
      </c>
      <c r="L16" s="102">
        <v>8.5</v>
      </c>
      <c r="M16" s="102">
        <v>6</v>
      </c>
      <c r="N16" s="102">
        <f t="shared" si="2"/>
        <v>7</v>
      </c>
      <c r="O16" s="102">
        <v>10</v>
      </c>
      <c r="P16" s="102">
        <v>8</v>
      </c>
      <c r="Q16" s="102">
        <f t="shared" si="3"/>
        <v>8.8000000000000007</v>
      </c>
      <c r="R16" s="102">
        <v>7</v>
      </c>
      <c r="S16" s="102">
        <v>5</v>
      </c>
      <c r="T16" s="102">
        <f t="shared" si="4"/>
        <v>5.8</v>
      </c>
      <c r="U16" s="102">
        <v>10</v>
      </c>
      <c r="V16" s="102">
        <v>7</v>
      </c>
      <c r="W16" s="102">
        <f t="shared" si="5"/>
        <v>8.1999999999999993</v>
      </c>
      <c r="X16" s="102">
        <v>8</v>
      </c>
      <c r="Y16" s="102">
        <v>7</v>
      </c>
      <c r="Z16" s="102">
        <f t="shared" si="6"/>
        <v>7.4</v>
      </c>
    </row>
    <row r="17" spans="1:26" ht="18" customHeight="1">
      <c r="A17" s="99">
        <v>7</v>
      </c>
      <c r="B17" s="126" t="s">
        <v>56</v>
      </c>
      <c r="C17" s="100" t="s">
        <v>57</v>
      </c>
      <c r="D17" s="101" t="s">
        <v>29</v>
      </c>
      <c r="E17" s="159">
        <v>30106</v>
      </c>
      <c r="F17" s="102">
        <v>6.5</v>
      </c>
      <c r="G17" s="102">
        <v>6.5</v>
      </c>
      <c r="H17" s="102">
        <f t="shared" si="0"/>
        <v>6.5</v>
      </c>
      <c r="I17" s="102">
        <v>7.6</v>
      </c>
      <c r="J17" s="102">
        <v>5.5</v>
      </c>
      <c r="K17" s="102">
        <f t="shared" si="1"/>
        <v>6.3</v>
      </c>
      <c r="L17" s="102">
        <v>6</v>
      </c>
      <c r="M17" s="102">
        <v>7</v>
      </c>
      <c r="N17" s="102">
        <f t="shared" si="2"/>
        <v>6.6</v>
      </c>
      <c r="O17" s="102">
        <v>9</v>
      </c>
      <c r="P17" s="102">
        <v>8</v>
      </c>
      <c r="Q17" s="102">
        <f t="shared" si="3"/>
        <v>8.4</v>
      </c>
      <c r="R17" s="102">
        <v>0</v>
      </c>
      <c r="S17" s="102">
        <v>5</v>
      </c>
      <c r="T17" s="102">
        <f t="shared" si="4"/>
        <v>3</v>
      </c>
      <c r="U17" s="102">
        <v>9</v>
      </c>
      <c r="V17" s="102">
        <v>7</v>
      </c>
      <c r="W17" s="102">
        <f t="shared" si="5"/>
        <v>7.8</v>
      </c>
      <c r="X17" s="102">
        <v>5</v>
      </c>
      <c r="Y17" s="102">
        <v>8</v>
      </c>
      <c r="Z17" s="102">
        <f t="shared" si="6"/>
        <v>6.8</v>
      </c>
    </row>
    <row r="18" spans="1:26" ht="18" customHeight="1">
      <c r="A18" s="99">
        <v>8</v>
      </c>
      <c r="B18" s="126" t="s">
        <v>58</v>
      </c>
      <c r="C18" s="103" t="s">
        <v>30</v>
      </c>
      <c r="D18" s="104" t="s">
        <v>59</v>
      </c>
      <c r="E18" s="159" t="s">
        <v>60</v>
      </c>
      <c r="F18" s="102">
        <v>6.5</v>
      </c>
      <c r="G18" s="102">
        <v>7</v>
      </c>
      <c r="H18" s="102">
        <f t="shared" si="0"/>
        <v>6.8</v>
      </c>
      <c r="I18" s="102">
        <v>7.8</v>
      </c>
      <c r="J18" s="102">
        <v>7</v>
      </c>
      <c r="K18" s="102">
        <f t="shared" si="1"/>
        <v>7.3</v>
      </c>
      <c r="L18" s="102">
        <v>7</v>
      </c>
      <c r="M18" s="102">
        <v>7.5</v>
      </c>
      <c r="N18" s="102">
        <f t="shared" si="2"/>
        <v>7.3</v>
      </c>
      <c r="O18" s="102">
        <v>9</v>
      </c>
      <c r="P18" s="102">
        <v>7</v>
      </c>
      <c r="Q18" s="102">
        <f t="shared" si="3"/>
        <v>7.8</v>
      </c>
      <c r="R18" s="102">
        <v>0</v>
      </c>
      <c r="S18" s="102">
        <v>7</v>
      </c>
      <c r="T18" s="102">
        <f t="shared" si="4"/>
        <v>4.2</v>
      </c>
      <c r="U18" s="102">
        <v>9</v>
      </c>
      <c r="V18" s="102">
        <v>7</v>
      </c>
      <c r="W18" s="102">
        <f t="shared" si="5"/>
        <v>7.8</v>
      </c>
      <c r="X18" s="102">
        <v>5</v>
      </c>
      <c r="Y18" s="102">
        <v>9</v>
      </c>
      <c r="Z18" s="102">
        <f t="shared" si="6"/>
        <v>7.4</v>
      </c>
    </row>
    <row r="19" spans="1:26" ht="18" customHeight="1">
      <c r="A19" s="99">
        <v>9</v>
      </c>
      <c r="B19" s="126" t="s">
        <v>61</v>
      </c>
      <c r="C19" s="103" t="s">
        <v>31</v>
      </c>
      <c r="D19" s="104" t="s">
        <v>62</v>
      </c>
      <c r="E19" s="159">
        <v>26424</v>
      </c>
      <c r="F19" s="102">
        <v>7.7</v>
      </c>
      <c r="G19" s="102">
        <v>7</v>
      </c>
      <c r="H19" s="102">
        <f t="shared" si="0"/>
        <v>7.3</v>
      </c>
      <c r="I19" s="102">
        <v>7.8</v>
      </c>
      <c r="J19" s="102">
        <v>6.5</v>
      </c>
      <c r="K19" s="102">
        <f t="shared" si="1"/>
        <v>7</v>
      </c>
      <c r="L19" s="102">
        <v>7</v>
      </c>
      <c r="M19" s="102">
        <v>8</v>
      </c>
      <c r="N19" s="102">
        <f t="shared" si="2"/>
        <v>7.6</v>
      </c>
      <c r="O19" s="102">
        <v>9</v>
      </c>
      <c r="P19" s="102">
        <v>8</v>
      </c>
      <c r="Q19" s="102">
        <f t="shared" si="3"/>
        <v>8.4</v>
      </c>
      <c r="R19" s="102">
        <v>7</v>
      </c>
      <c r="S19" s="102">
        <v>7</v>
      </c>
      <c r="T19" s="102">
        <f t="shared" si="4"/>
        <v>7</v>
      </c>
      <c r="U19" s="102">
        <v>9</v>
      </c>
      <c r="V19" s="102">
        <v>7</v>
      </c>
      <c r="W19" s="102">
        <f t="shared" si="5"/>
        <v>7.8</v>
      </c>
      <c r="X19" s="102">
        <v>8</v>
      </c>
      <c r="Y19" s="102">
        <v>8</v>
      </c>
      <c r="Z19" s="102">
        <f t="shared" si="6"/>
        <v>8</v>
      </c>
    </row>
    <row r="20" spans="1:26" ht="18" customHeight="1">
      <c r="A20" s="99">
        <v>10</v>
      </c>
      <c r="B20" s="126" t="s">
        <v>63</v>
      </c>
      <c r="C20" s="100" t="s">
        <v>64</v>
      </c>
      <c r="D20" s="101" t="s">
        <v>65</v>
      </c>
      <c r="E20" s="159">
        <v>30465</v>
      </c>
      <c r="F20" s="102">
        <v>7.3</v>
      </c>
      <c r="G20" s="102">
        <v>7</v>
      </c>
      <c r="H20" s="102">
        <f t="shared" si="0"/>
        <v>7.1</v>
      </c>
      <c r="I20" s="102">
        <v>9.1</v>
      </c>
      <c r="J20" s="102">
        <v>5.5</v>
      </c>
      <c r="K20" s="102">
        <f t="shared" si="1"/>
        <v>6.9</v>
      </c>
      <c r="L20" s="102">
        <v>7</v>
      </c>
      <c r="M20" s="102">
        <v>8</v>
      </c>
      <c r="N20" s="102">
        <f t="shared" si="2"/>
        <v>7.6</v>
      </c>
      <c r="O20" s="102">
        <v>9</v>
      </c>
      <c r="P20" s="102">
        <v>8</v>
      </c>
      <c r="Q20" s="102">
        <f t="shared" si="3"/>
        <v>8.4</v>
      </c>
      <c r="R20" s="102">
        <v>0</v>
      </c>
      <c r="S20" s="102">
        <v>6</v>
      </c>
      <c r="T20" s="102">
        <f t="shared" si="4"/>
        <v>3.6</v>
      </c>
      <c r="U20" s="102">
        <v>9</v>
      </c>
      <c r="V20" s="102">
        <v>7</v>
      </c>
      <c r="W20" s="102">
        <f t="shared" si="5"/>
        <v>7.8</v>
      </c>
      <c r="X20" s="102">
        <v>8</v>
      </c>
      <c r="Y20" s="102">
        <v>7</v>
      </c>
      <c r="Z20" s="102">
        <f t="shared" si="6"/>
        <v>7.4</v>
      </c>
    </row>
    <row r="21" spans="1:26" ht="18" customHeight="1">
      <c r="A21" s="99">
        <v>11</v>
      </c>
      <c r="B21" s="126" t="s">
        <v>66</v>
      </c>
      <c r="C21" s="100" t="s">
        <v>67</v>
      </c>
      <c r="D21" s="101" t="s">
        <v>68</v>
      </c>
      <c r="E21" s="159" t="s">
        <v>69</v>
      </c>
      <c r="F21" s="102">
        <v>7.7</v>
      </c>
      <c r="G21" s="102">
        <v>7</v>
      </c>
      <c r="H21" s="102">
        <f t="shared" si="0"/>
        <v>7.3</v>
      </c>
      <c r="I21" s="102">
        <v>8.5</v>
      </c>
      <c r="J21" s="102">
        <v>4</v>
      </c>
      <c r="K21" s="102">
        <f t="shared" si="1"/>
        <v>5.8</v>
      </c>
      <c r="L21" s="102">
        <v>7.5</v>
      </c>
      <c r="M21" s="102">
        <v>7</v>
      </c>
      <c r="N21" s="102">
        <f t="shared" si="2"/>
        <v>7.2</v>
      </c>
      <c r="O21" s="102">
        <v>9</v>
      </c>
      <c r="P21" s="102">
        <v>8</v>
      </c>
      <c r="Q21" s="102">
        <f t="shared" si="3"/>
        <v>8.4</v>
      </c>
      <c r="R21" s="102">
        <v>7</v>
      </c>
      <c r="S21" s="102">
        <v>6</v>
      </c>
      <c r="T21" s="102">
        <f t="shared" si="4"/>
        <v>6.4</v>
      </c>
      <c r="U21" s="102">
        <v>9</v>
      </c>
      <c r="V21" s="102">
        <v>7</v>
      </c>
      <c r="W21" s="102">
        <f t="shared" si="5"/>
        <v>7.8</v>
      </c>
      <c r="X21" s="102">
        <v>8</v>
      </c>
      <c r="Y21" s="102">
        <v>8</v>
      </c>
      <c r="Z21" s="102">
        <f t="shared" si="6"/>
        <v>8</v>
      </c>
    </row>
    <row r="22" spans="1:26" ht="18" customHeight="1">
      <c r="A22" s="99">
        <v>12</v>
      </c>
      <c r="B22" s="126" t="s">
        <v>70</v>
      </c>
      <c r="C22" s="100" t="s">
        <v>71</v>
      </c>
      <c r="D22" s="101" t="s">
        <v>72</v>
      </c>
      <c r="E22" s="159" t="s">
        <v>73</v>
      </c>
      <c r="F22" s="102">
        <v>6.9</v>
      </c>
      <c r="G22" s="102">
        <v>7.5</v>
      </c>
      <c r="H22" s="102">
        <f t="shared" si="0"/>
        <v>7.3</v>
      </c>
      <c r="I22" s="102">
        <v>8.5</v>
      </c>
      <c r="J22" s="102">
        <v>5</v>
      </c>
      <c r="K22" s="102">
        <f t="shared" si="1"/>
        <v>6.4</v>
      </c>
      <c r="L22" s="102">
        <v>0</v>
      </c>
      <c r="M22" s="102">
        <v>8</v>
      </c>
      <c r="N22" s="102">
        <f t="shared" si="2"/>
        <v>4.8</v>
      </c>
      <c r="O22" s="102">
        <v>9</v>
      </c>
      <c r="P22" s="102">
        <v>8</v>
      </c>
      <c r="Q22" s="102">
        <f t="shared" si="3"/>
        <v>8.4</v>
      </c>
      <c r="R22" s="102">
        <v>0</v>
      </c>
      <c r="S22" s="102">
        <v>7</v>
      </c>
      <c r="T22" s="102">
        <f t="shared" si="4"/>
        <v>4.2</v>
      </c>
      <c r="U22" s="102">
        <v>9</v>
      </c>
      <c r="V22" s="102">
        <v>7</v>
      </c>
      <c r="W22" s="102">
        <f t="shared" si="5"/>
        <v>7.8</v>
      </c>
      <c r="X22" s="102">
        <v>8</v>
      </c>
      <c r="Y22" s="102">
        <v>7</v>
      </c>
      <c r="Z22" s="102">
        <f t="shared" si="6"/>
        <v>7.4</v>
      </c>
    </row>
    <row r="23" spans="1:26" ht="18" customHeight="1">
      <c r="A23" s="99">
        <v>13</v>
      </c>
      <c r="B23" s="126" t="s">
        <v>74</v>
      </c>
      <c r="C23" s="100" t="s">
        <v>75</v>
      </c>
      <c r="D23" s="101" t="s">
        <v>32</v>
      </c>
      <c r="E23" s="159" t="s">
        <v>76</v>
      </c>
      <c r="F23" s="102">
        <v>7.3</v>
      </c>
      <c r="G23" s="102">
        <v>6.5</v>
      </c>
      <c r="H23" s="102">
        <f t="shared" si="0"/>
        <v>6.8</v>
      </c>
      <c r="I23" s="102">
        <v>7</v>
      </c>
      <c r="J23" s="102">
        <v>6</v>
      </c>
      <c r="K23" s="102">
        <f t="shared" si="1"/>
        <v>6.4</v>
      </c>
      <c r="L23" s="102">
        <v>7.7</v>
      </c>
      <c r="M23" s="102">
        <v>7</v>
      </c>
      <c r="N23" s="102">
        <f t="shared" si="2"/>
        <v>7.3</v>
      </c>
      <c r="O23" s="102">
        <v>9</v>
      </c>
      <c r="P23" s="102">
        <v>7</v>
      </c>
      <c r="Q23" s="102">
        <f t="shared" si="3"/>
        <v>7.8</v>
      </c>
      <c r="R23" s="102">
        <v>7</v>
      </c>
      <c r="S23" s="102">
        <v>7</v>
      </c>
      <c r="T23" s="102">
        <f t="shared" si="4"/>
        <v>7</v>
      </c>
      <c r="U23" s="102">
        <v>9</v>
      </c>
      <c r="V23" s="102">
        <v>7</v>
      </c>
      <c r="W23" s="102">
        <f t="shared" si="5"/>
        <v>7.8</v>
      </c>
      <c r="X23" s="102">
        <v>8</v>
      </c>
      <c r="Y23" s="102">
        <v>7</v>
      </c>
      <c r="Z23" s="102">
        <f t="shared" si="6"/>
        <v>7.4</v>
      </c>
    </row>
    <row r="24" spans="1:26" s="49" customFormat="1" ht="18" customHeight="1">
      <c r="A24" s="99">
        <v>14</v>
      </c>
      <c r="B24" s="155" t="s">
        <v>77</v>
      </c>
      <c r="C24" s="156" t="s">
        <v>23</v>
      </c>
      <c r="D24" s="157" t="s">
        <v>32</v>
      </c>
      <c r="E24" s="159" t="s">
        <v>78</v>
      </c>
      <c r="F24" s="122">
        <v>8.4</v>
      </c>
      <c r="G24" s="122">
        <v>7</v>
      </c>
      <c r="H24" s="102">
        <f t="shared" si="0"/>
        <v>7.6</v>
      </c>
      <c r="I24" s="122">
        <v>7.8</v>
      </c>
      <c r="J24" s="122">
        <v>3.5</v>
      </c>
      <c r="K24" s="102">
        <f t="shared" si="1"/>
        <v>5.2</v>
      </c>
      <c r="L24" s="122">
        <v>7.7</v>
      </c>
      <c r="M24" s="122">
        <v>6.5</v>
      </c>
      <c r="N24" s="102">
        <f t="shared" si="2"/>
        <v>7</v>
      </c>
      <c r="O24" s="122">
        <v>9</v>
      </c>
      <c r="P24" s="122">
        <v>7</v>
      </c>
      <c r="Q24" s="102">
        <f t="shared" si="3"/>
        <v>7.8</v>
      </c>
      <c r="R24" s="122">
        <v>7</v>
      </c>
      <c r="S24" s="122">
        <v>7</v>
      </c>
      <c r="T24" s="102">
        <f t="shared" si="4"/>
        <v>7</v>
      </c>
      <c r="U24" s="122">
        <v>9</v>
      </c>
      <c r="V24" s="122">
        <v>7</v>
      </c>
      <c r="W24" s="102">
        <f t="shared" si="5"/>
        <v>7.8</v>
      </c>
      <c r="X24" s="122">
        <v>8</v>
      </c>
      <c r="Y24" s="122">
        <v>7</v>
      </c>
      <c r="Z24" s="102">
        <f t="shared" si="6"/>
        <v>7.4</v>
      </c>
    </row>
    <row r="25" spans="1:26" ht="18" customHeight="1">
      <c r="A25" s="99">
        <v>15</v>
      </c>
      <c r="B25" s="126" t="s">
        <v>79</v>
      </c>
      <c r="C25" s="100" t="s">
        <v>80</v>
      </c>
      <c r="D25" s="101" t="s">
        <v>81</v>
      </c>
      <c r="E25" s="159" t="s">
        <v>82</v>
      </c>
      <c r="F25" s="102">
        <v>7.7</v>
      </c>
      <c r="G25" s="102">
        <v>7</v>
      </c>
      <c r="H25" s="102">
        <f t="shared" si="0"/>
        <v>7.3</v>
      </c>
      <c r="I25" s="102">
        <v>10</v>
      </c>
      <c r="J25" s="102">
        <v>6</v>
      </c>
      <c r="K25" s="102">
        <f t="shared" si="1"/>
        <v>7.6</v>
      </c>
      <c r="L25" s="102">
        <v>0</v>
      </c>
      <c r="M25" s="102">
        <v>7.5</v>
      </c>
      <c r="N25" s="102">
        <f t="shared" si="2"/>
        <v>4.5</v>
      </c>
      <c r="O25" s="102">
        <v>9</v>
      </c>
      <c r="P25" s="102">
        <v>8</v>
      </c>
      <c r="Q25" s="102">
        <f t="shared" si="3"/>
        <v>8.4</v>
      </c>
      <c r="R25" s="102">
        <v>7</v>
      </c>
      <c r="S25" s="102">
        <v>8</v>
      </c>
      <c r="T25" s="102">
        <f t="shared" si="4"/>
        <v>7.6</v>
      </c>
      <c r="U25" s="102">
        <v>9</v>
      </c>
      <c r="V25" s="102">
        <v>7</v>
      </c>
      <c r="W25" s="102">
        <f t="shared" si="5"/>
        <v>7.8</v>
      </c>
      <c r="X25" s="102">
        <v>8</v>
      </c>
      <c r="Y25" s="102">
        <v>7</v>
      </c>
      <c r="Z25" s="102">
        <f t="shared" si="6"/>
        <v>7.4</v>
      </c>
    </row>
    <row r="26" spans="1:26" ht="18" customHeight="1">
      <c r="A26" s="99">
        <v>16</v>
      </c>
      <c r="B26" s="126" t="s">
        <v>83</v>
      </c>
      <c r="C26" s="100" t="s">
        <v>84</v>
      </c>
      <c r="D26" s="101" t="s">
        <v>33</v>
      </c>
      <c r="E26" s="159">
        <v>28586</v>
      </c>
      <c r="F26" s="102">
        <v>6.9</v>
      </c>
      <c r="G26" s="102">
        <v>7</v>
      </c>
      <c r="H26" s="102">
        <f t="shared" si="0"/>
        <v>7</v>
      </c>
      <c r="I26" s="102">
        <v>9.1</v>
      </c>
      <c r="J26" s="102">
        <v>6</v>
      </c>
      <c r="K26" s="102">
        <f t="shared" si="1"/>
        <v>7.2</v>
      </c>
      <c r="L26" s="102">
        <v>6</v>
      </c>
      <c r="M26" s="102">
        <v>6.5</v>
      </c>
      <c r="N26" s="102">
        <f t="shared" si="2"/>
        <v>6.3</v>
      </c>
      <c r="O26" s="102">
        <v>9</v>
      </c>
      <c r="P26" s="102">
        <v>7</v>
      </c>
      <c r="Q26" s="102">
        <f t="shared" si="3"/>
        <v>7.8</v>
      </c>
      <c r="R26" s="102">
        <v>7</v>
      </c>
      <c r="S26" s="102">
        <v>6</v>
      </c>
      <c r="T26" s="102">
        <f t="shared" si="4"/>
        <v>6.4</v>
      </c>
      <c r="U26" s="102">
        <v>9</v>
      </c>
      <c r="V26" s="102">
        <v>7</v>
      </c>
      <c r="W26" s="102">
        <f t="shared" si="5"/>
        <v>7.8</v>
      </c>
      <c r="X26" s="102">
        <v>8</v>
      </c>
      <c r="Y26" s="102">
        <v>7</v>
      </c>
      <c r="Z26" s="102">
        <f t="shared" si="6"/>
        <v>7.4</v>
      </c>
    </row>
    <row r="27" spans="1:26" ht="18" customHeight="1">
      <c r="A27" s="99">
        <v>17</v>
      </c>
      <c r="B27" s="126" t="s">
        <v>85</v>
      </c>
      <c r="C27" s="100" t="s">
        <v>86</v>
      </c>
      <c r="D27" s="101" t="s">
        <v>87</v>
      </c>
      <c r="E27" s="159">
        <v>28245</v>
      </c>
      <c r="F27" s="102">
        <v>7.7</v>
      </c>
      <c r="G27" s="102">
        <v>6.5</v>
      </c>
      <c r="H27" s="102">
        <f t="shared" si="0"/>
        <v>7</v>
      </c>
      <c r="I27" s="102">
        <v>8.5</v>
      </c>
      <c r="J27" s="102">
        <v>6</v>
      </c>
      <c r="K27" s="102">
        <f t="shared" si="1"/>
        <v>7</v>
      </c>
      <c r="L27" s="102">
        <v>0</v>
      </c>
      <c r="M27" s="102">
        <v>7.5</v>
      </c>
      <c r="N27" s="102">
        <f t="shared" si="2"/>
        <v>4.5</v>
      </c>
      <c r="O27" s="102">
        <v>9</v>
      </c>
      <c r="P27" s="102">
        <v>8</v>
      </c>
      <c r="Q27" s="102">
        <f t="shared" si="3"/>
        <v>8.4</v>
      </c>
      <c r="R27" s="102">
        <v>0</v>
      </c>
      <c r="S27" s="102">
        <v>7</v>
      </c>
      <c r="T27" s="102">
        <f t="shared" si="4"/>
        <v>4.2</v>
      </c>
      <c r="U27" s="102">
        <v>9</v>
      </c>
      <c r="V27" s="102">
        <v>7</v>
      </c>
      <c r="W27" s="102">
        <f t="shared" si="5"/>
        <v>7.8</v>
      </c>
      <c r="X27" s="102">
        <v>8</v>
      </c>
      <c r="Y27" s="102">
        <v>7</v>
      </c>
      <c r="Z27" s="102">
        <f t="shared" si="6"/>
        <v>7.4</v>
      </c>
    </row>
    <row r="28" spans="1:26" ht="18" customHeight="1">
      <c r="A28" s="99">
        <v>18</v>
      </c>
      <c r="B28" s="126" t="s">
        <v>88</v>
      </c>
      <c r="C28" s="100" t="s">
        <v>89</v>
      </c>
      <c r="D28" s="101" t="s">
        <v>90</v>
      </c>
      <c r="E28" s="159" t="s">
        <v>91</v>
      </c>
      <c r="F28" s="102">
        <v>8.9</v>
      </c>
      <c r="G28" s="102">
        <v>7.5</v>
      </c>
      <c r="H28" s="102">
        <f t="shared" si="0"/>
        <v>8.1</v>
      </c>
      <c r="I28" s="102">
        <v>8.5</v>
      </c>
      <c r="J28" s="102">
        <v>7</v>
      </c>
      <c r="K28" s="102">
        <f t="shared" si="1"/>
        <v>7.6</v>
      </c>
      <c r="L28" s="102">
        <v>7.7</v>
      </c>
      <c r="M28" s="102">
        <v>6</v>
      </c>
      <c r="N28" s="102">
        <f t="shared" si="2"/>
        <v>6.7</v>
      </c>
      <c r="O28" s="102">
        <v>9</v>
      </c>
      <c r="P28" s="102">
        <v>8</v>
      </c>
      <c r="Q28" s="102">
        <f t="shared" si="3"/>
        <v>8.4</v>
      </c>
      <c r="R28" s="102">
        <v>0</v>
      </c>
      <c r="S28" s="102">
        <v>6</v>
      </c>
      <c r="T28" s="102">
        <f t="shared" si="4"/>
        <v>3.6</v>
      </c>
      <c r="U28" s="102">
        <v>9</v>
      </c>
      <c r="V28" s="102">
        <v>7</v>
      </c>
      <c r="W28" s="102">
        <f t="shared" si="5"/>
        <v>7.8</v>
      </c>
      <c r="X28" s="102">
        <v>8</v>
      </c>
      <c r="Y28" s="102">
        <v>7</v>
      </c>
      <c r="Z28" s="102">
        <f t="shared" si="6"/>
        <v>7.4</v>
      </c>
    </row>
    <row r="29" spans="1:26" ht="18" customHeight="1">
      <c r="A29" s="99">
        <v>19</v>
      </c>
      <c r="B29" s="126" t="s">
        <v>92</v>
      </c>
      <c r="C29" s="100" t="s">
        <v>93</v>
      </c>
      <c r="D29" s="101" t="s">
        <v>94</v>
      </c>
      <c r="E29" s="159">
        <v>28722</v>
      </c>
      <c r="F29" s="102">
        <v>7.7</v>
      </c>
      <c r="G29" s="102">
        <v>7.5</v>
      </c>
      <c r="H29" s="102">
        <f t="shared" si="0"/>
        <v>7.6</v>
      </c>
      <c r="I29" s="102">
        <v>7.6</v>
      </c>
      <c r="J29" s="102">
        <v>5</v>
      </c>
      <c r="K29" s="102">
        <f t="shared" si="1"/>
        <v>6</v>
      </c>
      <c r="L29" s="102">
        <v>6</v>
      </c>
      <c r="M29" s="102">
        <v>7.5</v>
      </c>
      <c r="N29" s="102">
        <f t="shared" si="2"/>
        <v>6.9</v>
      </c>
      <c r="O29" s="102">
        <v>9</v>
      </c>
      <c r="P29" s="102">
        <v>7</v>
      </c>
      <c r="Q29" s="102">
        <f t="shared" si="3"/>
        <v>7.8</v>
      </c>
      <c r="R29" s="102">
        <v>0</v>
      </c>
      <c r="S29" s="102">
        <v>6</v>
      </c>
      <c r="T29" s="102">
        <f t="shared" si="4"/>
        <v>3.6</v>
      </c>
      <c r="U29" s="102">
        <v>9</v>
      </c>
      <c r="V29" s="102">
        <v>7</v>
      </c>
      <c r="W29" s="102">
        <f t="shared" si="5"/>
        <v>7.8</v>
      </c>
      <c r="X29" s="102">
        <v>8</v>
      </c>
      <c r="Y29" s="102">
        <v>7</v>
      </c>
      <c r="Z29" s="102">
        <f t="shared" si="6"/>
        <v>7.4</v>
      </c>
    </row>
    <row r="30" spans="1:26" ht="18" customHeight="1">
      <c r="A30" s="99">
        <v>20</v>
      </c>
      <c r="B30" s="126" t="s">
        <v>95</v>
      </c>
      <c r="C30" s="100" t="s">
        <v>96</v>
      </c>
      <c r="D30" s="101" t="s">
        <v>94</v>
      </c>
      <c r="E30" s="159">
        <v>29091</v>
      </c>
      <c r="F30" s="102">
        <v>7.7</v>
      </c>
      <c r="G30" s="102">
        <v>7.5</v>
      </c>
      <c r="H30" s="102">
        <f t="shared" si="0"/>
        <v>7.6</v>
      </c>
      <c r="I30" s="102">
        <v>8.1</v>
      </c>
      <c r="J30" s="102">
        <v>5</v>
      </c>
      <c r="K30" s="102">
        <f t="shared" si="1"/>
        <v>6.2</v>
      </c>
      <c r="L30" s="102">
        <v>6</v>
      </c>
      <c r="M30" s="102">
        <v>7</v>
      </c>
      <c r="N30" s="102">
        <f t="shared" si="2"/>
        <v>6.6</v>
      </c>
      <c r="O30" s="102">
        <v>9</v>
      </c>
      <c r="P30" s="102">
        <v>8.5</v>
      </c>
      <c r="Q30" s="102">
        <f t="shared" si="3"/>
        <v>8.6999999999999993</v>
      </c>
      <c r="R30" s="102">
        <v>0</v>
      </c>
      <c r="S30" s="102">
        <v>6</v>
      </c>
      <c r="T30" s="102">
        <f t="shared" si="4"/>
        <v>3.6</v>
      </c>
      <c r="U30" s="102">
        <v>9</v>
      </c>
      <c r="V30" s="102">
        <v>7</v>
      </c>
      <c r="W30" s="102">
        <f t="shared" si="5"/>
        <v>7.8</v>
      </c>
      <c r="X30" s="102">
        <v>7</v>
      </c>
      <c r="Y30" s="102">
        <v>7</v>
      </c>
      <c r="Z30" s="102">
        <f t="shared" si="6"/>
        <v>7</v>
      </c>
    </row>
    <row r="31" spans="1:26" ht="18" customHeight="1">
      <c r="A31" s="99">
        <v>21</v>
      </c>
      <c r="B31" s="126" t="s">
        <v>97</v>
      </c>
      <c r="C31" s="100" t="s">
        <v>98</v>
      </c>
      <c r="D31" s="101" t="s">
        <v>99</v>
      </c>
      <c r="E31" s="159" t="s">
        <v>100</v>
      </c>
      <c r="F31" s="102">
        <v>5</v>
      </c>
      <c r="G31" s="102">
        <v>7.5</v>
      </c>
      <c r="H31" s="102">
        <f t="shared" si="0"/>
        <v>6.5</v>
      </c>
      <c r="I31" s="102">
        <v>7.8</v>
      </c>
      <c r="J31" s="102">
        <v>6.5</v>
      </c>
      <c r="K31" s="102">
        <f t="shared" si="1"/>
        <v>7</v>
      </c>
      <c r="L31" s="102">
        <v>6</v>
      </c>
      <c r="M31" s="102">
        <v>7</v>
      </c>
      <c r="N31" s="102">
        <f t="shared" si="2"/>
        <v>6.6</v>
      </c>
      <c r="O31" s="102">
        <v>9</v>
      </c>
      <c r="P31" s="102">
        <v>8.5</v>
      </c>
      <c r="Q31" s="102">
        <f t="shared" si="3"/>
        <v>8.6999999999999993</v>
      </c>
      <c r="R31" s="102">
        <v>0</v>
      </c>
      <c r="S31" s="102">
        <v>7</v>
      </c>
      <c r="T31" s="102">
        <f t="shared" si="4"/>
        <v>4.2</v>
      </c>
      <c r="U31" s="102">
        <v>9</v>
      </c>
      <c r="V31" s="102">
        <v>7</v>
      </c>
      <c r="W31" s="102">
        <f t="shared" si="5"/>
        <v>7.8</v>
      </c>
      <c r="X31" s="102">
        <v>8</v>
      </c>
      <c r="Y31" s="102">
        <v>7</v>
      </c>
      <c r="Z31" s="102">
        <f t="shared" si="6"/>
        <v>7.4</v>
      </c>
    </row>
    <row r="32" spans="1:26" ht="18" customHeight="1">
      <c r="A32" s="99">
        <v>22</v>
      </c>
      <c r="B32" s="126" t="s">
        <v>101</v>
      </c>
      <c r="C32" s="100" t="s">
        <v>102</v>
      </c>
      <c r="D32" s="101" t="s">
        <v>103</v>
      </c>
      <c r="E32" s="159" t="s">
        <v>104</v>
      </c>
      <c r="F32" s="102">
        <v>8</v>
      </c>
      <c r="G32" s="102">
        <v>7.5</v>
      </c>
      <c r="H32" s="102">
        <f t="shared" si="0"/>
        <v>7.7</v>
      </c>
      <c r="I32" s="102">
        <v>10</v>
      </c>
      <c r="J32" s="102">
        <v>7</v>
      </c>
      <c r="K32" s="102">
        <f t="shared" si="1"/>
        <v>8.1999999999999993</v>
      </c>
      <c r="L32" s="102">
        <v>0</v>
      </c>
      <c r="M32" s="102">
        <v>8</v>
      </c>
      <c r="N32" s="102">
        <f t="shared" si="2"/>
        <v>4.8</v>
      </c>
      <c r="O32" s="102">
        <v>9</v>
      </c>
      <c r="P32" s="102">
        <v>8</v>
      </c>
      <c r="Q32" s="102">
        <f t="shared" si="3"/>
        <v>8.4</v>
      </c>
      <c r="R32" s="102">
        <v>8</v>
      </c>
      <c r="S32" s="102">
        <v>8</v>
      </c>
      <c r="T32" s="102">
        <f t="shared" si="4"/>
        <v>8</v>
      </c>
      <c r="U32" s="102">
        <v>9</v>
      </c>
      <c r="V32" s="102">
        <v>7</v>
      </c>
      <c r="W32" s="102">
        <f t="shared" si="5"/>
        <v>7.8</v>
      </c>
      <c r="X32" s="102">
        <v>8</v>
      </c>
      <c r="Y32" s="102">
        <v>7</v>
      </c>
      <c r="Z32" s="102">
        <f t="shared" si="6"/>
        <v>7.4</v>
      </c>
    </row>
    <row r="33" spans="1:26" ht="18" customHeight="1">
      <c r="A33" s="99">
        <v>23</v>
      </c>
      <c r="B33" s="126" t="s">
        <v>105</v>
      </c>
      <c r="C33" s="103" t="s">
        <v>27</v>
      </c>
      <c r="D33" s="104" t="s">
        <v>106</v>
      </c>
      <c r="E33" s="159">
        <v>31265</v>
      </c>
      <c r="F33" s="102">
        <v>6.5</v>
      </c>
      <c r="G33" s="102">
        <v>7</v>
      </c>
      <c r="H33" s="102">
        <f t="shared" si="0"/>
        <v>6.8</v>
      </c>
      <c r="I33" s="102">
        <v>7.8</v>
      </c>
      <c r="J33" s="102">
        <v>6</v>
      </c>
      <c r="K33" s="102">
        <f t="shared" si="1"/>
        <v>6.7</v>
      </c>
      <c r="L33" s="102">
        <v>8.5</v>
      </c>
      <c r="M33" s="102">
        <v>7.5</v>
      </c>
      <c r="N33" s="102">
        <f t="shared" si="2"/>
        <v>7.9</v>
      </c>
      <c r="O33" s="102">
        <v>9</v>
      </c>
      <c r="P33" s="102">
        <v>7</v>
      </c>
      <c r="Q33" s="102">
        <f t="shared" si="3"/>
        <v>7.8</v>
      </c>
      <c r="R33" s="102">
        <v>0</v>
      </c>
      <c r="S33" s="102">
        <v>6</v>
      </c>
      <c r="T33" s="102">
        <f t="shared" si="4"/>
        <v>3.6</v>
      </c>
      <c r="U33" s="102">
        <v>9</v>
      </c>
      <c r="V33" s="102">
        <v>7</v>
      </c>
      <c r="W33" s="102">
        <f t="shared" si="5"/>
        <v>7.8</v>
      </c>
      <c r="X33" s="102">
        <v>8</v>
      </c>
      <c r="Y33" s="102">
        <v>7</v>
      </c>
      <c r="Z33" s="102">
        <f t="shared" si="6"/>
        <v>7.4</v>
      </c>
    </row>
    <row r="34" spans="1:26" ht="18" customHeight="1">
      <c r="A34" s="99">
        <v>24</v>
      </c>
      <c r="B34" s="126" t="s">
        <v>107</v>
      </c>
      <c r="C34" s="100" t="s">
        <v>108</v>
      </c>
      <c r="D34" s="101" t="s">
        <v>34</v>
      </c>
      <c r="E34" s="159" t="s">
        <v>109</v>
      </c>
      <c r="F34" s="102">
        <v>7.3</v>
      </c>
      <c r="G34" s="102">
        <v>7</v>
      </c>
      <c r="H34" s="102">
        <f t="shared" si="0"/>
        <v>7.1</v>
      </c>
      <c r="I34" s="102">
        <v>9.4</v>
      </c>
      <c r="J34" s="102">
        <v>5</v>
      </c>
      <c r="K34" s="102">
        <f t="shared" si="1"/>
        <v>6.8</v>
      </c>
      <c r="L34" s="102">
        <v>6</v>
      </c>
      <c r="M34" s="102">
        <v>7</v>
      </c>
      <c r="N34" s="102">
        <f t="shared" si="2"/>
        <v>6.6</v>
      </c>
      <c r="O34" s="102">
        <v>9</v>
      </c>
      <c r="P34" s="102">
        <v>8</v>
      </c>
      <c r="Q34" s="102">
        <f t="shared" si="3"/>
        <v>8.4</v>
      </c>
      <c r="R34" s="102">
        <v>0</v>
      </c>
      <c r="S34" s="102">
        <v>6</v>
      </c>
      <c r="T34" s="102">
        <f t="shared" si="4"/>
        <v>3.6</v>
      </c>
      <c r="U34" s="102">
        <v>9</v>
      </c>
      <c r="V34" s="102">
        <v>7</v>
      </c>
      <c r="W34" s="102">
        <f t="shared" si="5"/>
        <v>7.8</v>
      </c>
      <c r="X34" s="102">
        <v>5</v>
      </c>
      <c r="Y34" s="102">
        <v>7</v>
      </c>
      <c r="Z34" s="102">
        <f t="shared" si="6"/>
        <v>6.2</v>
      </c>
    </row>
    <row r="35" spans="1:26" ht="18" customHeight="1">
      <c r="A35" s="99">
        <v>25</v>
      </c>
      <c r="B35" s="126" t="s">
        <v>110</v>
      </c>
      <c r="C35" s="100" t="s">
        <v>111</v>
      </c>
      <c r="D35" s="101" t="s">
        <v>35</v>
      </c>
      <c r="E35" s="159" t="s">
        <v>112</v>
      </c>
      <c r="F35" s="102">
        <v>8.5</v>
      </c>
      <c r="G35" s="102">
        <v>8</v>
      </c>
      <c r="H35" s="102">
        <f t="shared" si="0"/>
        <v>8.1999999999999993</v>
      </c>
      <c r="I35" s="102">
        <v>8.3000000000000007</v>
      </c>
      <c r="J35" s="102">
        <v>6.5</v>
      </c>
      <c r="K35" s="102">
        <f t="shared" si="1"/>
        <v>7.2</v>
      </c>
      <c r="L35" s="102">
        <v>6</v>
      </c>
      <c r="M35" s="102">
        <v>8.5</v>
      </c>
      <c r="N35" s="102">
        <f t="shared" si="2"/>
        <v>7.5</v>
      </c>
      <c r="O35" s="102">
        <v>9</v>
      </c>
      <c r="P35" s="102">
        <v>8</v>
      </c>
      <c r="Q35" s="102">
        <f t="shared" si="3"/>
        <v>8.4</v>
      </c>
      <c r="R35" s="102">
        <v>0</v>
      </c>
      <c r="S35" s="102">
        <v>8</v>
      </c>
      <c r="T35" s="102">
        <f t="shared" si="4"/>
        <v>4.8</v>
      </c>
      <c r="U35" s="102">
        <v>9</v>
      </c>
      <c r="V35" s="102">
        <v>7</v>
      </c>
      <c r="W35" s="102">
        <f t="shared" si="5"/>
        <v>7.8</v>
      </c>
      <c r="X35" s="102">
        <v>8</v>
      </c>
      <c r="Y35" s="102">
        <v>8</v>
      </c>
      <c r="Z35" s="102">
        <f t="shared" si="6"/>
        <v>8</v>
      </c>
    </row>
    <row r="36" spans="1:26" ht="18" customHeight="1">
      <c r="A36" s="99">
        <v>26</v>
      </c>
      <c r="B36" s="126" t="s">
        <v>113</v>
      </c>
      <c r="C36" s="100" t="s">
        <v>114</v>
      </c>
      <c r="D36" s="101" t="s">
        <v>115</v>
      </c>
      <c r="E36" s="159">
        <v>28674</v>
      </c>
      <c r="F36" s="102">
        <v>8.5</v>
      </c>
      <c r="G36" s="102">
        <v>8</v>
      </c>
      <c r="H36" s="102">
        <f t="shared" si="0"/>
        <v>8.1999999999999993</v>
      </c>
      <c r="I36" s="102">
        <v>7.8</v>
      </c>
      <c r="J36" s="102">
        <v>5</v>
      </c>
      <c r="K36" s="102">
        <f t="shared" si="1"/>
        <v>6.1</v>
      </c>
      <c r="L36" s="102">
        <v>7.7</v>
      </c>
      <c r="M36" s="102">
        <v>6.5</v>
      </c>
      <c r="N36" s="102">
        <f t="shared" si="2"/>
        <v>7</v>
      </c>
      <c r="O36" s="102">
        <v>9</v>
      </c>
      <c r="P36" s="102">
        <v>7</v>
      </c>
      <c r="Q36" s="102">
        <f t="shared" si="3"/>
        <v>7.8</v>
      </c>
      <c r="R36" s="102">
        <v>7</v>
      </c>
      <c r="S36" s="102">
        <v>6</v>
      </c>
      <c r="T36" s="102">
        <f t="shared" si="4"/>
        <v>6.4</v>
      </c>
      <c r="U36" s="102">
        <v>9</v>
      </c>
      <c r="V36" s="102">
        <v>7</v>
      </c>
      <c r="W36" s="102">
        <f t="shared" si="5"/>
        <v>7.8</v>
      </c>
      <c r="X36" s="102">
        <v>8</v>
      </c>
      <c r="Y36" s="102">
        <v>7</v>
      </c>
      <c r="Z36" s="102">
        <f t="shared" si="6"/>
        <v>7.4</v>
      </c>
    </row>
    <row r="37" spans="1:26" ht="18" customHeight="1">
      <c r="A37" s="99">
        <v>27</v>
      </c>
      <c r="B37" s="126" t="s">
        <v>116</v>
      </c>
      <c r="C37" s="100" t="s">
        <v>117</v>
      </c>
      <c r="D37" s="101" t="s">
        <v>118</v>
      </c>
      <c r="E37" s="159">
        <v>29857</v>
      </c>
      <c r="F37" s="102">
        <v>5</v>
      </c>
      <c r="G37" s="102">
        <v>7.5</v>
      </c>
      <c r="H37" s="102">
        <f t="shared" si="0"/>
        <v>6.5</v>
      </c>
      <c r="I37" s="102">
        <v>7.8</v>
      </c>
      <c r="J37" s="102">
        <v>5</v>
      </c>
      <c r="K37" s="102">
        <f t="shared" si="1"/>
        <v>6.1</v>
      </c>
      <c r="L37" s="102">
        <v>6</v>
      </c>
      <c r="M37" s="102">
        <v>7</v>
      </c>
      <c r="N37" s="102">
        <f t="shared" si="2"/>
        <v>6.6</v>
      </c>
      <c r="O37" s="102">
        <v>9</v>
      </c>
      <c r="P37" s="102">
        <v>8</v>
      </c>
      <c r="Q37" s="102">
        <f t="shared" si="3"/>
        <v>8.4</v>
      </c>
      <c r="R37" s="102">
        <v>7</v>
      </c>
      <c r="S37" s="102">
        <v>6</v>
      </c>
      <c r="T37" s="102">
        <f t="shared" si="4"/>
        <v>6.4</v>
      </c>
      <c r="U37" s="102">
        <v>9</v>
      </c>
      <c r="V37" s="102">
        <v>7</v>
      </c>
      <c r="W37" s="102">
        <f t="shared" si="5"/>
        <v>7.8</v>
      </c>
      <c r="X37" s="102">
        <v>8</v>
      </c>
      <c r="Y37" s="102">
        <v>8</v>
      </c>
      <c r="Z37" s="102">
        <f t="shared" si="6"/>
        <v>8</v>
      </c>
    </row>
    <row r="38" spans="1:26" ht="18" customHeight="1">
      <c r="A38" s="99">
        <v>28</v>
      </c>
      <c r="B38" s="126" t="s">
        <v>119</v>
      </c>
      <c r="C38" s="100" t="s">
        <v>120</v>
      </c>
      <c r="D38" s="101" t="s">
        <v>121</v>
      </c>
      <c r="E38" s="159" t="s">
        <v>122</v>
      </c>
      <c r="F38" s="102">
        <v>5</v>
      </c>
      <c r="G38" s="102">
        <v>7.5</v>
      </c>
      <c r="H38" s="102">
        <f t="shared" si="0"/>
        <v>6.5</v>
      </c>
      <c r="I38" s="102">
        <v>10</v>
      </c>
      <c r="J38" s="102">
        <v>5</v>
      </c>
      <c r="K38" s="102">
        <f t="shared" si="1"/>
        <v>7</v>
      </c>
      <c r="L38" s="102">
        <v>7</v>
      </c>
      <c r="M38" s="102">
        <v>7</v>
      </c>
      <c r="N38" s="102">
        <f t="shared" si="2"/>
        <v>7</v>
      </c>
      <c r="O38" s="102">
        <v>9</v>
      </c>
      <c r="P38" s="102">
        <v>7</v>
      </c>
      <c r="Q38" s="102">
        <f t="shared" si="3"/>
        <v>7.8</v>
      </c>
      <c r="R38" s="102">
        <v>0</v>
      </c>
      <c r="S38" s="102">
        <v>6</v>
      </c>
      <c r="T38" s="102">
        <f t="shared" si="4"/>
        <v>3.6</v>
      </c>
      <c r="U38" s="102">
        <v>9</v>
      </c>
      <c r="V38" s="102">
        <v>7</v>
      </c>
      <c r="W38" s="102">
        <f t="shared" si="5"/>
        <v>7.8</v>
      </c>
      <c r="X38" s="102">
        <v>8</v>
      </c>
      <c r="Y38" s="102">
        <v>7</v>
      </c>
      <c r="Z38" s="102">
        <f t="shared" si="6"/>
        <v>7.4</v>
      </c>
    </row>
    <row r="39" spans="1:26" ht="18" customHeight="1">
      <c r="A39" s="99">
        <v>29</v>
      </c>
      <c r="B39" s="126" t="s">
        <v>123</v>
      </c>
      <c r="C39" s="100" t="s">
        <v>124</v>
      </c>
      <c r="D39" s="101" t="s">
        <v>24</v>
      </c>
      <c r="E39" s="159" t="s">
        <v>125</v>
      </c>
      <c r="F39" s="102">
        <v>5</v>
      </c>
      <c r="G39" s="102">
        <v>6.5</v>
      </c>
      <c r="H39" s="102">
        <f t="shared" si="0"/>
        <v>5.9</v>
      </c>
      <c r="I39" s="102">
        <v>8.1</v>
      </c>
      <c r="J39" s="102">
        <v>6</v>
      </c>
      <c r="K39" s="102">
        <f t="shared" si="1"/>
        <v>6.8</v>
      </c>
      <c r="L39" s="102">
        <v>0</v>
      </c>
      <c r="M39" s="102">
        <v>6.5</v>
      </c>
      <c r="N39" s="102">
        <f t="shared" si="2"/>
        <v>3.9</v>
      </c>
      <c r="O39" s="102">
        <v>9</v>
      </c>
      <c r="P39" s="102">
        <v>7</v>
      </c>
      <c r="Q39" s="102">
        <f t="shared" si="3"/>
        <v>7.8</v>
      </c>
      <c r="R39" s="102">
        <v>0</v>
      </c>
      <c r="S39" s="102">
        <v>6</v>
      </c>
      <c r="T39" s="102">
        <f t="shared" si="4"/>
        <v>3.6</v>
      </c>
      <c r="U39" s="102">
        <v>9</v>
      </c>
      <c r="V39" s="102">
        <v>7</v>
      </c>
      <c r="W39" s="102">
        <f t="shared" si="5"/>
        <v>7.8</v>
      </c>
      <c r="X39" s="102">
        <v>5</v>
      </c>
      <c r="Y39" s="102">
        <v>8</v>
      </c>
      <c r="Z39" s="102">
        <f t="shared" si="6"/>
        <v>6.8</v>
      </c>
    </row>
    <row r="40" spans="1:26" ht="18" customHeight="1">
      <c r="A40" s="99">
        <v>30</v>
      </c>
      <c r="B40" s="126" t="s">
        <v>126</v>
      </c>
      <c r="C40" s="100" t="s">
        <v>127</v>
      </c>
      <c r="D40" s="101" t="s">
        <v>128</v>
      </c>
      <c r="E40" s="159" t="s">
        <v>129</v>
      </c>
      <c r="F40" s="102">
        <v>7.4</v>
      </c>
      <c r="G40" s="102">
        <v>7</v>
      </c>
      <c r="H40" s="102">
        <f t="shared" si="0"/>
        <v>7.2</v>
      </c>
      <c r="I40" s="102">
        <v>8.1</v>
      </c>
      <c r="J40" s="102">
        <v>5</v>
      </c>
      <c r="K40" s="102">
        <f t="shared" si="1"/>
        <v>6.2</v>
      </c>
      <c r="L40" s="102">
        <v>8</v>
      </c>
      <c r="M40" s="102">
        <v>7.5</v>
      </c>
      <c r="N40" s="102">
        <f t="shared" si="2"/>
        <v>7.7</v>
      </c>
      <c r="O40" s="102">
        <v>9</v>
      </c>
      <c r="P40" s="102">
        <v>8</v>
      </c>
      <c r="Q40" s="102">
        <f t="shared" si="3"/>
        <v>8.4</v>
      </c>
      <c r="R40" s="102">
        <v>9</v>
      </c>
      <c r="S40" s="102">
        <v>6</v>
      </c>
      <c r="T40" s="102">
        <f t="shared" si="4"/>
        <v>7.2</v>
      </c>
      <c r="U40" s="102">
        <v>10</v>
      </c>
      <c r="V40" s="102">
        <v>7</v>
      </c>
      <c r="W40" s="102">
        <f t="shared" si="5"/>
        <v>8.1999999999999993</v>
      </c>
      <c r="X40" s="102">
        <v>9</v>
      </c>
      <c r="Y40" s="102">
        <v>9</v>
      </c>
      <c r="Z40" s="102">
        <f t="shared" si="6"/>
        <v>9</v>
      </c>
    </row>
    <row r="41" spans="1:26" ht="18" customHeight="1">
      <c r="A41" s="99">
        <v>31</v>
      </c>
      <c r="B41" s="126" t="s">
        <v>130</v>
      </c>
      <c r="C41" s="100" t="s">
        <v>131</v>
      </c>
      <c r="D41" s="101" t="s">
        <v>132</v>
      </c>
      <c r="E41" s="159" t="s">
        <v>133</v>
      </c>
      <c r="F41" s="102">
        <v>5</v>
      </c>
      <c r="G41" s="102">
        <v>7</v>
      </c>
      <c r="H41" s="102">
        <f t="shared" si="0"/>
        <v>6.2</v>
      </c>
      <c r="I41" s="102">
        <v>7.8</v>
      </c>
      <c r="J41" s="102">
        <v>4.5</v>
      </c>
      <c r="K41" s="102">
        <f t="shared" si="1"/>
        <v>5.8</v>
      </c>
      <c r="L41" s="102">
        <v>6</v>
      </c>
      <c r="M41" s="102">
        <v>7.5</v>
      </c>
      <c r="N41" s="102">
        <f t="shared" si="2"/>
        <v>6.9</v>
      </c>
      <c r="O41" s="102">
        <v>9</v>
      </c>
      <c r="P41" s="102">
        <v>7</v>
      </c>
      <c r="Q41" s="102">
        <f t="shared" si="3"/>
        <v>7.8</v>
      </c>
      <c r="R41" s="102">
        <v>0</v>
      </c>
      <c r="S41" s="102">
        <v>8</v>
      </c>
      <c r="T41" s="102">
        <f t="shared" si="4"/>
        <v>4.8</v>
      </c>
      <c r="U41" s="102">
        <v>9</v>
      </c>
      <c r="V41" s="102">
        <v>7</v>
      </c>
      <c r="W41" s="102">
        <f t="shared" si="5"/>
        <v>7.8</v>
      </c>
      <c r="X41" s="102">
        <v>7</v>
      </c>
      <c r="Y41" s="102">
        <v>8</v>
      </c>
      <c r="Z41" s="102">
        <f t="shared" si="6"/>
        <v>7.6</v>
      </c>
    </row>
    <row r="42" spans="1:26" ht="18" customHeight="1">
      <c r="A42" s="99">
        <v>32</v>
      </c>
      <c r="B42" s="126" t="s">
        <v>134</v>
      </c>
      <c r="C42" s="100" t="s">
        <v>135</v>
      </c>
      <c r="D42" s="101" t="s">
        <v>136</v>
      </c>
      <c r="E42" s="159">
        <v>34582</v>
      </c>
      <c r="F42" s="102">
        <v>8.9</v>
      </c>
      <c r="G42" s="102">
        <v>7</v>
      </c>
      <c r="H42" s="102">
        <f t="shared" si="0"/>
        <v>7.8</v>
      </c>
      <c r="I42" s="102">
        <v>8.5</v>
      </c>
      <c r="J42" s="102">
        <v>5</v>
      </c>
      <c r="K42" s="102">
        <f t="shared" si="1"/>
        <v>6.4</v>
      </c>
      <c r="L42" s="102">
        <v>7.7</v>
      </c>
      <c r="M42" s="102">
        <v>6</v>
      </c>
      <c r="N42" s="102">
        <f t="shared" si="2"/>
        <v>6.7</v>
      </c>
      <c r="O42" s="102">
        <v>9</v>
      </c>
      <c r="P42" s="102">
        <v>7</v>
      </c>
      <c r="Q42" s="102">
        <f t="shared" si="3"/>
        <v>7.8</v>
      </c>
      <c r="R42" s="102">
        <v>7</v>
      </c>
      <c r="S42" s="102">
        <v>6</v>
      </c>
      <c r="T42" s="102">
        <f t="shared" si="4"/>
        <v>6.4</v>
      </c>
      <c r="U42" s="102">
        <v>9</v>
      </c>
      <c r="V42" s="102">
        <v>7</v>
      </c>
      <c r="W42" s="102">
        <f t="shared" si="5"/>
        <v>7.8</v>
      </c>
      <c r="X42" s="102">
        <v>8</v>
      </c>
      <c r="Y42" s="102">
        <v>8</v>
      </c>
      <c r="Z42" s="102">
        <f t="shared" si="6"/>
        <v>8</v>
      </c>
    </row>
    <row r="43" spans="1:26" ht="18" customHeight="1">
      <c r="A43" s="99">
        <v>33</v>
      </c>
      <c r="B43" s="126" t="s">
        <v>137</v>
      </c>
      <c r="C43" s="100" t="s">
        <v>138</v>
      </c>
      <c r="D43" s="101" t="s">
        <v>25</v>
      </c>
      <c r="E43" s="159" t="s">
        <v>139</v>
      </c>
      <c r="F43" s="102">
        <v>8.9</v>
      </c>
      <c r="G43" s="102">
        <v>7</v>
      </c>
      <c r="H43" s="102">
        <f t="shared" si="0"/>
        <v>7.8</v>
      </c>
      <c r="I43" s="102">
        <v>7.8</v>
      </c>
      <c r="J43" s="102">
        <v>5.5</v>
      </c>
      <c r="K43" s="102">
        <f t="shared" si="1"/>
        <v>6.4</v>
      </c>
      <c r="L43" s="102">
        <v>7</v>
      </c>
      <c r="M43" s="102">
        <v>7</v>
      </c>
      <c r="N43" s="102">
        <f t="shared" si="2"/>
        <v>7</v>
      </c>
      <c r="O43" s="102">
        <v>9</v>
      </c>
      <c r="P43" s="102">
        <v>8</v>
      </c>
      <c r="Q43" s="102">
        <f t="shared" si="3"/>
        <v>8.4</v>
      </c>
      <c r="R43" s="102">
        <v>0</v>
      </c>
      <c r="S43" s="102">
        <v>5</v>
      </c>
      <c r="T43" s="102">
        <f t="shared" si="4"/>
        <v>3</v>
      </c>
      <c r="U43" s="102">
        <v>9</v>
      </c>
      <c r="V43" s="102">
        <v>7</v>
      </c>
      <c r="W43" s="102">
        <f t="shared" si="5"/>
        <v>7.8</v>
      </c>
      <c r="X43" s="102">
        <v>5</v>
      </c>
      <c r="Y43" s="102">
        <v>8</v>
      </c>
      <c r="Z43" s="102">
        <f t="shared" si="6"/>
        <v>6.8</v>
      </c>
    </row>
    <row r="44" spans="1:26" ht="18" customHeight="1">
      <c r="A44" s="99">
        <v>34</v>
      </c>
      <c r="B44" s="127" t="s">
        <v>140</v>
      </c>
      <c r="C44" s="105" t="s">
        <v>141</v>
      </c>
      <c r="D44" s="106" t="s">
        <v>142</v>
      </c>
      <c r="E44" s="160">
        <v>28356</v>
      </c>
      <c r="F44" s="107">
        <v>6.9</v>
      </c>
      <c r="G44" s="107">
        <v>7.5</v>
      </c>
      <c r="H44" s="107">
        <f t="shared" si="0"/>
        <v>7.3</v>
      </c>
      <c r="I44" s="107">
        <v>8.9</v>
      </c>
      <c r="J44" s="107">
        <v>5</v>
      </c>
      <c r="K44" s="107">
        <f t="shared" si="1"/>
        <v>6.6</v>
      </c>
      <c r="L44" s="107">
        <v>6</v>
      </c>
      <c r="M44" s="107">
        <v>7</v>
      </c>
      <c r="N44" s="107">
        <f t="shared" si="2"/>
        <v>6.6</v>
      </c>
      <c r="O44" s="107">
        <v>9</v>
      </c>
      <c r="P44" s="107">
        <v>8</v>
      </c>
      <c r="Q44" s="107">
        <f t="shared" si="3"/>
        <v>8.4</v>
      </c>
      <c r="R44" s="107">
        <v>7</v>
      </c>
      <c r="S44" s="107">
        <v>7</v>
      </c>
      <c r="T44" s="107">
        <f t="shared" si="4"/>
        <v>7</v>
      </c>
      <c r="U44" s="107">
        <v>9</v>
      </c>
      <c r="V44" s="107">
        <v>7</v>
      </c>
      <c r="W44" s="107">
        <f t="shared" si="5"/>
        <v>7.8</v>
      </c>
      <c r="X44" s="107">
        <v>7</v>
      </c>
      <c r="Y44" s="107">
        <v>8</v>
      </c>
      <c r="Z44" s="107">
        <f t="shared" si="6"/>
        <v>7.6</v>
      </c>
    </row>
    <row r="45" spans="1:26" ht="18" customHeight="1">
      <c r="A45" s="180" t="s">
        <v>148</v>
      </c>
      <c r="B45" s="180"/>
      <c r="C45" s="180"/>
      <c r="D45" s="180"/>
      <c r="E45" s="70"/>
      <c r="F45" s="70"/>
      <c r="G45" s="70"/>
      <c r="H45" s="70"/>
      <c r="I45" s="70"/>
      <c r="J45" s="70"/>
      <c r="L45" s="70"/>
      <c r="M45" s="70"/>
      <c r="O45" s="70"/>
      <c r="P45" s="70"/>
      <c r="R45" s="70"/>
      <c r="S45" s="70"/>
      <c r="T45" s="70"/>
      <c r="U45" s="70"/>
      <c r="V45" s="70"/>
      <c r="X45" s="70"/>
      <c r="Y45" s="70"/>
    </row>
    <row r="46" spans="1:26" ht="18" customHeight="1">
      <c r="B46" s="70"/>
      <c r="E46" s="70"/>
      <c r="F46" s="70"/>
      <c r="G46" s="70"/>
      <c r="H46" s="70"/>
      <c r="I46" s="70"/>
      <c r="J46" s="70"/>
      <c r="L46" s="70"/>
      <c r="M46" s="70"/>
      <c r="O46" s="70"/>
      <c r="P46" s="70"/>
      <c r="R46" s="70"/>
      <c r="S46" s="70"/>
      <c r="T46" s="70"/>
      <c r="U46" s="70"/>
      <c r="V46" s="70"/>
      <c r="X46" s="70"/>
      <c r="Y46" s="70"/>
    </row>
    <row r="47" spans="1:26" ht="18" customHeight="1">
      <c r="B47" s="70"/>
      <c r="E47" s="70"/>
      <c r="F47" s="70"/>
      <c r="G47" s="70"/>
      <c r="H47" s="70"/>
      <c r="I47" s="70"/>
      <c r="J47" s="70"/>
      <c r="L47" s="70"/>
      <c r="M47" s="70"/>
      <c r="O47" s="70"/>
      <c r="P47" s="70"/>
      <c r="R47" s="70"/>
      <c r="S47" s="70"/>
      <c r="T47" s="70"/>
      <c r="U47" s="70"/>
      <c r="V47" s="70"/>
      <c r="X47" s="70"/>
      <c r="Y47" s="70"/>
    </row>
    <row r="48" spans="1:26" ht="18" customHeight="1">
      <c r="B48" s="70"/>
      <c r="E48" s="70"/>
      <c r="F48" s="70"/>
      <c r="G48" s="70"/>
      <c r="H48" s="70"/>
      <c r="I48" s="70"/>
      <c r="J48" s="70"/>
      <c r="L48" s="70"/>
      <c r="M48" s="70"/>
      <c r="O48" s="70"/>
      <c r="P48" s="70"/>
      <c r="R48" s="70"/>
      <c r="S48" s="70"/>
      <c r="T48" s="70"/>
      <c r="U48" s="70"/>
      <c r="V48" s="70"/>
      <c r="X48" s="70"/>
      <c r="Y48" s="70"/>
    </row>
    <row r="49" spans="1:25" ht="18" customHeight="1">
      <c r="B49" s="70"/>
      <c r="E49" s="70"/>
      <c r="F49" s="70"/>
      <c r="G49" s="70"/>
      <c r="H49" s="70"/>
      <c r="I49" s="70"/>
      <c r="J49" s="70"/>
      <c r="L49" s="70"/>
      <c r="M49" s="70"/>
      <c r="O49" s="70"/>
      <c r="P49" s="70"/>
      <c r="R49" s="70"/>
      <c r="S49" s="70"/>
      <c r="T49" s="70"/>
      <c r="U49" s="70"/>
      <c r="V49" s="70"/>
      <c r="X49" s="70"/>
      <c r="Y49" s="70"/>
    </row>
    <row r="50" spans="1:25" ht="18" customHeight="1">
      <c r="B50" s="70"/>
      <c r="E50" s="70"/>
      <c r="F50" s="70"/>
      <c r="G50" s="70"/>
      <c r="H50" s="70"/>
      <c r="I50" s="70"/>
      <c r="J50" s="70"/>
      <c r="L50" s="70"/>
      <c r="M50" s="70"/>
      <c r="O50" s="70"/>
      <c r="P50" s="70"/>
      <c r="R50" s="70"/>
      <c r="S50" s="70"/>
      <c r="T50" s="70"/>
      <c r="U50" s="70"/>
      <c r="V50" s="70"/>
      <c r="X50" s="70"/>
      <c r="Y50" s="70"/>
    </row>
    <row r="51" spans="1:25" ht="18" customHeight="1">
      <c r="B51" s="70"/>
      <c r="E51" s="70"/>
      <c r="F51" s="70"/>
      <c r="G51" s="70"/>
      <c r="H51" s="70"/>
      <c r="I51" s="70"/>
      <c r="J51" s="70"/>
      <c r="L51" s="70"/>
      <c r="M51" s="70"/>
      <c r="O51" s="70"/>
      <c r="P51" s="70"/>
      <c r="R51" s="70"/>
      <c r="S51" s="70"/>
      <c r="T51" s="70"/>
      <c r="U51" s="70"/>
      <c r="V51" s="70"/>
      <c r="X51" s="70"/>
      <c r="Y51" s="70"/>
    </row>
    <row r="52" spans="1:25" ht="18" customHeight="1">
      <c r="B52" s="70"/>
      <c r="E52" s="70"/>
      <c r="F52" s="70"/>
      <c r="G52" s="70"/>
      <c r="H52" s="70"/>
      <c r="I52" s="70"/>
      <c r="J52" s="70"/>
      <c r="L52" s="70"/>
      <c r="M52" s="70"/>
      <c r="O52" s="70"/>
      <c r="P52" s="70"/>
      <c r="R52" s="70"/>
      <c r="S52" s="70"/>
      <c r="T52" s="70"/>
      <c r="U52" s="70"/>
      <c r="V52" s="70"/>
      <c r="X52" s="70"/>
      <c r="Y52" s="70"/>
    </row>
    <row r="53" spans="1:25" ht="18" customHeight="1">
      <c r="B53" s="70"/>
      <c r="E53" s="70"/>
      <c r="F53" s="70"/>
      <c r="G53" s="70"/>
      <c r="H53" s="70"/>
      <c r="I53" s="70"/>
      <c r="J53" s="70"/>
      <c r="L53" s="70"/>
      <c r="M53" s="70"/>
      <c r="O53" s="70"/>
      <c r="P53" s="70"/>
      <c r="R53" s="70"/>
      <c r="S53" s="70"/>
      <c r="T53" s="70"/>
      <c r="U53" s="70"/>
      <c r="V53" s="70"/>
      <c r="X53" s="70"/>
      <c r="Y53" s="70"/>
    </row>
    <row r="54" spans="1:25" ht="18" customHeight="1">
      <c r="B54" s="70"/>
      <c r="E54" s="70"/>
      <c r="F54" s="70"/>
      <c r="G54" s="70"/>
      <c r="H54" s="70"/>
      <c r="I54" s="70"/>
      <c r="J54" s="70"/>
      <c r="L54" s="70"/>
      <c r="M54" s="70"/>
      <c r="O54" s="70"/>
      <c r="P54" s="70"/>
      <c r="R54" s="70"/>
      <c r="S54" s="70"/>
      <c r="T54" s="70"/>
      <c r="U54" s="70"/>
      <c r="V54" s="70"/>
      <c r="X54" s="70"/>
      <c r="Y54" s="70"/>
    </row>
    <row r="55" spans="1:25" ht="18" customHeight="1">
      <c r="B55" s="70"/>
      <c r="E55" s="70"/>
      <c r="F55" s="70"/>
      <c r="G55" s="70"/>
      <c r="H55" s="70"/>
      <c r="I55" s="70"/>
      <c r="J55" s="70"/>
      <c r="L55" s="70"/>
      <c r="M55" s="70"/>
      <c r="O55" s="70"/>
      <c r="P55" s="70"/>
      <c r="R55" s="70"/>
      <c r="S55" s="70"/>
      <c r="T55" s="70"/>
      <c r="U55" s="70"/>
      <c r="V55" s="70"/>
      <c r="X55" s="70"/>
      <c r="Y55" s="70"/>
    </row>
    <row r="56" spans="1:25" ht="18" customHeight="1">
      <c r="B56" s="70"/>
      <c r="E56" s="70"/>
      <c r="F56" s="70"/>
      <c r="G56" s="70"/>
      <c r="H56" s="70"/>
      <c r="I56" s="70"/>
      <c r="J56" s="70"/>
      <c r="L56" s="70"/>
      <c r="M56" s="70"/>
      <c r="O56" s="70"/>
      <c r="P56" s="70"/>
      <c r="R56" s="70"/>
      <c r="S56" s="70"/>
      <c r="T56" s="70"/>
      <c r="U56" s="70"/>
      <c r="V56" s="70"/>
      <c r="X56" s="70"/>
      <c r="Y56" s="70"/>
    </row>
    <row r="57" spans="1:25" ht="18" customHeight="1">
      <c r="B57" s="70"/>
      <c r="E57" s="70"/>
      <c r="F57" s="70"/>
      <c r="G57" s="70"/>
      <c r="H57" s="70"/>
      <c r="I57" s="70"/>
      <c r="J57" s="70"/>
      <c r="L57" s="70"/>
      <c r="M57" s="70"/>
      <c r="O57" s="70"/>
      <c r="P57" s="70"/>
      <c r="R57" s="70"/>
      <c r="S57" s="70"/>
      <c r="T57" s="70"/>
      <c r="U57" s="70"/>
      <c r="V57" s="70"/>
      <c r="X57" s="70"/>
      <c r="Y57" s="70"/>
    </row>
    <row r="58" spans="1:25" ht="18" customHeight="1">
      <c r="B58" s="70"/>
      <c r="E58" s="70"/>
      <c r="F58" s="70"/>
      <c r="G58" s="70"/>
      <c r="H58" s="70"/>
      <c r="I58" s="70"/>
      <c r="J58" s="70"/>
      <c r="L58" s="70"/>
      <c r="M58" s="70"/>
      <c r="O58" s="70"/>
      <c r="P58" s="70"/>
      <c r="R58" s="70"/>
      <c r="S58" s="70"/>
      <c r="T58" s="70"/>
      <c r="U58" s="70"/>
      <c r="V58" s="70"/>
      <c r="X58" s="70"/>
      <c r="Y58" s="70"/>
    </row>
    <row r="59" spans="1:25" ht="18" customHeight="1">
      <c r="A59" s="72"/>
    </row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1:26" ht="18" customHeight="1"/>
    <row r="98" spans="1:26" ht="18" customHeight="1"/>
    <row r="99" spans="1:26" ht="18" customHeight="1"/>
    <row r="100" spans="1:26" ht="18" customHeight="1"/>
    <row r="101" spans="1:26" ht="18" customHeight="1"/>
    <row r="102" spans="1:26" s="80" customFormat="1" ht="18" customHeight="1">
      <c r="A102" s="70"/>
      <c r="B102" s="73"/>
      <c r="C102" s="70"/>
      <c r="D102" s="70"/>
      <c r="E102" s="74"/>
      <c r="F102" s="75"/>
      <c r="G102" s="76"/>
      <c r="H102" s="77"/>
      <c r="I102" s="78"/>
      <c r="J102" s="78"/>
      <c r="K102" s="70"/>
      <c r="L102" s="79"/>
      <c r="M102" s="79"/>
      <c r="N102" s="70"/>
      <c r="O102" s="79"/>
      <c r="P102" s="79"/>
      <c r="Q102" s="70"/>
      <c r="R102" s="75"/>
      <c r="S102" s="76"/>
      <c r="T102" s="77"/>
      <c r="U102" s="78"/>
      <c r="V102" s="78"/>
      <c r="W102" s="70"/>
      <c r="X102" s="79"/>
      <c r="Y102" s="79"/>
      <c r="Z102" s="70"/>
    </row>
    <row r="103" spans="1:26" ht="18" customHeight="1"/>
    <row r="104" spans="1:26" ht="18" customHeight="1"/>
    <row r="105" spans="1:26" ht="18" customHeight="1"/>
    <row r="106" spans="1:26" ht="18" customHeight="1"/>
    <row r="107" spans="1:26" ht="18" customHeight="1"/>
    <row r="108" spans="1:26" ht="18" customHeight="1"/>
    <row r="109" spans="1:26" ht="18" customHeight="1"/>
    <row r="110" spans="1:26" ht="18" customHeight="1"/>
    <row r="111" spans="1:26" ht="18" customHeight="1"/>
    <row r="112" spans="1:26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spans="1:26" s="80" customFormat="1" ht="18" customHeight="1">
      <c r="A129" s="70"/>
      <c r="B129" s="73"/>
      <c r="C129" s="70"/>
      <c r="D129" s="70"/>
      <c r="E129" s="74"/>
      <c r="F129" s="75"/>
      <c r="G129" s="76"/>
      <c r="H129" s="77"/>
      <c r="I129" s="78"/>
      <c r="J129" s="78"/>
      <c r="K129" s="70"/>
      <c r="L129" s="79"/>
      <c r="M129" s="79"/>
      <c r="N129" s="70"/>
      <c r="O129" s="79"/>
      <c r="P129" s="79"/>
      <c r="Q129" s="70"/>
      <c r="R129" s="75"/>
      <c r="S129" s="76"/>
      <c r="T129" s="77"/>
      <c r="U129" s="78"/>
      <c r="V129" s="78"/>
      <c r="W129" s="70"/>
      <c r="X129" s="79"/>
      <c r="Y129" s="79"/>
      <c r="Z129" s="70"/>
    </row>
    <row r="130" spans="1:26" ht="18" customHeight="1"/>
    <row r="131" spans="1:26" ht="18" customHeight="1"/>
    <row r="132" spans="1:26" ht="18" customHeight="1"/>
    <row r="133" spans="1:26" ht="18" customHeight="1"/>
    <row r="134" spans="1:26" ht="18" customHeight="1"/>
    <row r="135" spans="1:26" ht="18" customHeight="1"/>
    <row r="136" spans="1:26" ht="18" customHeight="1"/>
    <row r="139" spans="1:26" s="69" customFormat="1" ht="23.25" customHeight="1">
      <c r="A139" s="70"/>
      <c r="B139" s="73"/>
      <c r="C139" s="70"/>
      <c r="D139" s="70"/>
      <c r="E139" s="74"/>
      <c r="F139" s="75"/>
      <c r="G139" s="76"/>
      <c r="H139" s="77"/>
      <c r="I139" s="78"/>
      <c r="J139" s="78"/>
      <c r="K139" s="70"/>
      <c r="L139" s="79"/>
      <c r="M139" s="79"/>
      <c r="N139" s="70"/>
      <c r="O139" s="79"/>
      <c r="P139" s="79"/>
      <c r="Q139" s="70"/>
      <c r="R139" s="75"/>
      <c r="S139" s="76"/>
      <c r="T139" s="77"/>
      <c r="U139" s="78"/>
      <c r="V139" s="78"/>
      <c r="W139" s="70"/>
      <c r="X139" s="79"/>
      <c r="Y139" s="79"/>
      <c r="Z139" s="70"/>
    </row>
    <row r="140" spans="1:26" s="69" customFormat="1" ht="0.75" hidden="1" customHeight="1">
      <c r="A140" s="70"/>
      <c r="B140" s="73"/>
      <c r="C140" s="70"/>
      <c r="D140" s="70"/>
      <c r="E140" s="74"/>
      <c r="F140" s="75"/>
      <c r="G140" s="76"/>
      <c r="H140" s="77"/>
      <c r="I140" s="78"/>
      <c r="J140" s="78"/>
      <c r="K140" s="70"/>
      <c r="L140" s="79"/>
      <c r="M140" s="79"/>
      <c r="N140" s="70"/>
      <c r="O140" s="79"/>
      <c r="P140" s="79"/>
      <c r="Q140" s="70"/>
      <c r="R140" s="75"/>
      <c r="S140" s="76"/>
      <c r="T140" s="77"/>
      <c r="U140" s="78"/>
      <c r="V140" s="78"/>
      <c r="W140" s="70"/>
      <c r="X140" s="79"/>
      <c r="Y140" s="79"/>
      <c r="Z140" s="70"/>
    </row>
    <row r="141" spans="1:26" ht="15.75" hidden="1" customHeight="1"/>
    <row r="146" spans="1:26" ht="15.75" customHeight="1"/>
    <row r="147" spans="1:26" s="69" customFormat="1" ht="18.75" customHeight="1">
      <c r="A147" s="70"/>
      <c r="B147" s="73"/>
      <c r="C147" s="70"/>
      <c r="D147" s="70"/>
      <c r="E147" s="74"/>
      <c r="F147" s="75"/>
      <c r="G147" s="76"/>
      <c r="H147" s="77"/>
      <c r="I147" s="78"/>
      <c r="J147" s="78"/>
      <c r="K147" s="70"/>
      <c r="L147" s="79"/>
      <c r="M147" s="79"/>
      <c r="N147" s="70"/>
      <c r="O147" s="79"/>
      <c r="P147" s="79"/>
      <c r="Q147" s="70"/>
      <c r="R147" s="75"/>
      <c r="S147" s="76"/>
      <c r="T147" s="77"/>
      <c r="U147" s="78"/>
      <c r="V147" s="78"/>
      <c r="W147" s="70"/>
      <c r="X147" s="79"/>
      <c r="Y147" s="79"/>
      <c r="Z147" s="70"/>
    </row>
  </sheetData>
  <autoFilter ref="F10:Q10"/>
  <mergeCells count="18">
    <mergeCell ref="A45:D45"/>
    <mergeCell ref="F9:H9"/>
    <mergeCell ref="I9:K9"/>
    <mergeCell ref="L9:N9"/>
    <mergeCell ref="O9:Q9"/>
    <mergeCell ref="B1:C1"/>
    <mergeCell ref="E1:O1"/>
    <mergeCell ref="O8:Q8"/>
    <mergeCell ref="A2:C2"/>
    <mergeCell ref="F8:H8"/>
    <mergeCell ref="I8:K8"/>
    <mergeCell ref="L8:N8"/>
    <mergeCell ref="R8:T8"/>
    <mergeCell ref="U8:W8"/>
    <mergeCell ref="X8:Z8"/>
    <mergeCell ref="R9:T9"/>
    <mergeCell ref="U9:W9"/>
    <mergeCell ref="X9:Z9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topLeftCell="A25" workbookViewId="0">
      <selection activeCell="AC13" sqref="AC13"/>
    </sheetView>
  </sheetViews>
  <sheetFormatPr defaultRowHeight="15.75"/>
  <cols>
    <col min="1" max="1" width="4.42578125" style="1" customWidth="1"/>
    <col min="2" max="2" width="12" style="1" customWidth="1"/>
    <col min="3" max="3" width="16.85546875" style="1" customWidth="1"/>
    <col min="4" max="4" width="9.5703125" style="1" customWidth="1"/>
    <col min="5" max="5" width="13.85546875" style="1" customWidth="1"/>
    <col min="6" max="9" width="4.140625" style="4" customWidth="1"/>
    <col min="10" max="10" width="4.140625" style="3" customWidth="1"/>
    <col min="11" max="21" width="4.140625" style="4" customWidth="1"/>
    <col min="22" max="22" width="4.140625" style="3" customWidth="1"/>
    <col min="23" max="26" width="4.140625" style="4" customWidth="1"/>
    <col min="27" max="27" width="7.42578125" style="2" customWidth="1"/>
    <col min="28" max="28" width="7.42578125" style="110" customWidth="1"/>
    <col min="29" max="29" width="7.42578125" style="2" customWidth="1"/>
    <col min="30" max="30" width="7.42578125" style="91" customWidth="1"/>
    <col min="31" max="268" width="9.140625" style="1"/>
    <col min="269" max="269" width="4.42578125" style="1" customWidth="1"/>
    <col min="270" max="270" width="17" style="1" customWidth="1"/>
    <col min="271" max="271" width="7.5703125" style="1" customWidth="1"/>
    <col min="272" max="272" width="10.7109375" style="1" customWidth="1"/>
    <col min="273" max="273" width="7.140625" style="1" customWidth="1"/>
    <col min="274" max="274" width="8.7109375" style="1" customWidth="1"/>
    <col min="275" max="275" width="7.7109375" style="1" customWidth="1"/>
    <col min="276" max="276" width="7.85546875" style="1" customWidth="1"/>
    <col min="277" max="277" width="8.28515625" style="1" customWidth="1"/>
    <col min="278" max="278" width="7.42578125" style="1" customWidth="1"/>
    <col min="279" max="279" width="8.5703125" style="1" customWidth="1"/>
    <col min="280" max="280" width="8.28515625" style="1" customWidth="1"/>
    <col min="281" max="281" width="9.7109375" style="1" customWidth="1"/>
    <col min="282" max="282" width="8.42578125" style="1" customWidth="1"/>
    <col min="283" max="283" width="8" style="1" customWidth="1"/>
    <col min="284" max="284" width="7.5703125" style="1" customWidth="1"/>
    <col min="285" max="285" width="8.28515625" style="1" customWidth="1"/>
    <col min="286" max="286" width="7.140625" style="1" customWidth="1"/>
    <col min="287" max="524" width="9.140625" style="1"/>
    <col min="525" max="525" width="4.42578125" style="1" customWidth="1"/>
    <col min="526" max="526" width="17" style="1" customWidth="1"/>
    <col min="527" max="527" width="7.5703125" style="1" customWidth="1"/>
    <col min="528" max="528" width="10.7109375" style="1" customWidth="1"/>
    <col min="529" max="529" width="7.140625" style="1" customWidth="1"/>
    <col min="530" max="530" width="8.7109375" style="1" customWidth="1"/>
    <col min="531" max="531" width="7.7109375" style="1" customWidth="1"/>
    <col min="532" max="532" width="7.85546875" style="1" customWidth="1"/>
    <col min="533" max="533" width="8.28515625" style="1" customWidth="1"/>
    <col min="534" max="534" width="7.42578125" style="1" customWidth="1"/>
    <col min="535" max="535" width="8.5703125" style="1" customWidth="1"/>
    <col min="536" max="536" width="8.28515625" style="1" customWidth="1"/>
    <col min="537" max="537" width="9.7109375" style="1" customWidth="1"/>
    <col min="538" max="538" width="8.42578125" style="1" customWidth="1"/>
    <col min="539" max="539" width="8" style="1" customWidth="1"/>
    <col min="540" max="540" width="7.5703125" style="1" customWidth="1"/>
    <col min="541" max="541" width="8.28515625" style="1" customWidth="1"/>
    <col min="542" max="542" width="7.140625" style="1" customWidth="1"/>
    <col min="543" max="780" width="9.140625" style="1"/>
    <col min="781" max="781" width="4.42578125" style="1" customWidth="1"/>
    <col min="782" max="782" width="17" style="1" customWidth="1"/>
    <col min="783" max="783" width="7.5703125" style="1" customWidth="1"/>
    <col min="784" max="784" width="10.7109375" style="1" customWidth="1"/>
    <col min="785" max="785" width="7.140625" style="1" customWidth="1"/>
    <col min="786" max="786" width="8.7109375" style="1" customWidth="1"/>
    <col min="787" max="787" width="7.7109375" style="1" customWidth="1"/>
    <col min="788" max="788" width="7.85546875" style="1" customWidth="1"/>
    <col min="789" max="789" width="8.28515625" style="1" customWidth="1"/>
    <col min="790" max="790" width="7.42578125" style="1" customWidth="1"/>
    <col min="791" max="791" width="8.5703125" style="1" customWidth="1"/>
    <col min="792" max="792" width="8.28515625" style="1" customWidth="1"/>
    <col min="793" max="793" width="9.7109375" style="1" customWidth="1"/>
    <col min="794" max="794" width="8.42578125" style="1" customWidth="1"/>
    <col min="795" max="795" width="8" style="1" customWidth="1"/>
    <col min="796" max="796" width="7.5703125" style="1" customWidth="1"/>
    <col min="797" max="797" width="8.28515625" style="1" customWidth="1"/>
    <col min="798" max="798" width="7.140625" style="1" customWidth="1"/>
    <col min="799" max="1036" width="9.140625" style="1"/>
    <col min="1037" max="1037" width="4.42578125" style="1" customWidth="1"/>
    <col min="1038" max="1038" width="17" style="1" customWidth="1"/>
    <col min="1039" max="1039" width="7.5703125" style="1" customWidth="1"/>
    <col min="1040" max="1040" width="10.7109375" style="1" customWidth="1"/>
    <col min="1041" max="1041" width="7.140625" style="1" customWidth="1"/>
    <col min="1042" max="1042" width="8.7109375" style="1" customWidth="1"/>
    <col min="1043" max="1043" width="7.7109375" style="1" customWidth="1"/>
    <col min="1044" max="1044" width="7.85546875" style="1" customWidth="1"/>
    <col min="1045" max="1045" width="8.28515625" style="1" customWidth="1"/>
    <col min="1046" max="1046" width="7.42578125" style="1" customWidth="1"/>
    <col min="1047" max="1047" width="8.5703125" style="1" customWidth="1"/>
    <col min="1048" max="1048" width="8.28515625" style="1" customWidth="1"/>
    <col min="1049" max="1049" width="9.7109375" style="1" customWidth="1"/>
    <col min="1050" max="1050" width="8.42578125" style="1" customWidth="1"/>
    <col min="1051" max="1051" width="8" style="1" customWidth="1"/>
    <col min="1052" max="1052" width="7.5703125" style="1" customWidth="1"/>
    <col min="1053" max="1053" width="8.28515625" style="1" customWidth="1"/>
    <col min="1054" max="1054" width="7.140625" style="1" customWidth="1"/>
    <col min="1055" max="1292" width="9.140625" style="1"/>
    <col min="1293" max="1293" width="4.42578125" style="1" customWidth="1"/>
    <col min="1294" max="1294" width="17" style="1" customWidth="1"/>
    <col min="1295" max="1295" width="7.5703125" style="1" customWidth="1"/>
    <col min="1296" max="1296" width="10.7109375" style="1" customWidth="1"/>
    <col min="1297" max="1297" width="7.140625" style="1" customWidth="1"/>
    <col min="1298" max="1298" width="8.7109375" style="1" customWidth="1"/>
    <col min="1299" max="1299" width="7.7109375" style="1" customWidth="1"/>
    <col min="1300" max="1300" width="7.85546875" style="1" customWidth="1"/>
    <col min="1301" max="1301" width="8.28515625" style="1" customWidth="1"/>
    <col min="1302" max="1302" width="7.42578125" style="1" customWidth="1"/>
    <col min="1303" max="1303" width="8.5703125" style="1" customWidth="1"/>
    <col min="1304" max="1304" width="8.28515625" style="1" customWidth="1"/>
    <col min="1305" max="1305" width="9.7109375" style="1" customWidth="1"/>
    <col min="1306" max="1306" width="8.42578125" style="1" customWidth="1"/>
    <col min="1307" max="1307" width="8" style="1" customWidth="1"/>
    <col min="1308" max="1308" width="7.5703125" style="1" customWidth="1"/>
    <col min="1309" max="1309" width="8.28515625" style="1" customWidth="1"/>
    <col min="1310" max="1310" width="7.140625" style="1" customWidth="1"/>
    <col min="1311" max="1548" width="9.140625" style="1"/>
    <col min="1549" max="1549" width="4.42578125" style="1" customWidth="1"/>
    <col min="1550" max="1550" width="17" style="1" customWidth="1"/>
    <col min="1551" max="1551" width="7.5703125" style="1" customWidth="1"/>
    <col min="1552" max="1552" width="10.7109375" style="1" customWidth="1"/>
    <col min="1553" max="1553" width="7.140625" style="1" customWidth="1"/>
    <col min="1554" max="1554" width="8.7109375" style="1" customWidth="1"/>
    <col min="1555" max="1555" width="7.7109375" style="1" customWidth="1"/>
    <col min="1556" max="1556" width="7.85546875" style="1" customWidth="1"/>
    <col min="1557" max="1557" width="8.28515625" style="1" customWidth="1"/>
    <col min="1558" max="1558" width="7.42578125" style="1" customWidth="1"/>
    <col min="1559" max="1559" width="8.5703125" style="1" customWidth="1"/>
    <col min="1560" max="1560" width="8.28515625" style="1" customWidth="1"/>
    <col min="1561" max="1561" width="9.7109375" style="1" customWidth="1"/>
    <col min="1562" max="1562" width="8.42578125" style="1" customWidth="1"/>
    <col min="1563" max="1563" width="8" style="1" customWidth="1"/>
    <col min="1564" max="1564" width="7.5703125" style="1" customWidth="1"/>
    <col min="1565" max="1565" width="8.28515625" style="1" customWidth="1"/>
    <col min="1566" max="1566" width="7.140625" style="1" customWidth="1"/>
    <col min="1567" max="1804" width="9.140625" style="1"/>
    <col min="1805" max="1805" width="4.42578125" style="1" customWidth="1"/>
    <col min="1806" max="1806" width="17" style="1" customWidth="1"/>
    <col min="1807" max="1807" width="7.5703125" style="1" customWidth="1"/>
    <col min="1808" max="1808" width="10.7109375" style="1" customWidth="1"/>
    <col min="1809" max="1809" width="7.140625" style="1" customWidth="1"/>
    <col min="1810" max="1810" width="8.7109375" style="1" customWidth="1"/>
    <col min="1811" max="1811" width="7.7109375" style="1" customWidth="1"/>
    <col min="1812" max="1812" width="7.85546875" style="1" customWidth="1"/>
    <col min="1813" max="1813" width="8.28515625" style="1" customWidth="1"/>
    <col min="1814" max="1814" width="7.42578125" style="1" customWidth="1"/>
    <col min="1815" max="1815" width="8.5703125" style="1" customWidth="1"/>
    <col min="1816" max="1816" width="8.28515625" style="1" customWidth="1"/>
    <col min="1817" max="1817" width="9.7109375" style="1" customWidth="1"/>
    <col min="1818" max="1818" width="8.42578125" style="1" customWidth="1"/>
    <col min="1819" max="1819" width="8" style="1" customWidth="1"/>
    <col min="1820" max="1820" width="7.5703125" style="1" customWidth="1"/>
    <col min="1821" max="1821" width="8.28515625" style="1" customWidth="1"/>
    <col min="1822" max="1822" width="7.140625" style="1" customWidth="1"/>
    <col min="1823" max="2060" width="9.140625" style="1"/>
    <col min="2061" max="2061" width="4.42578125" style="1" customWidth="1"/>
    <col min="2062" max="2062" width="17" style="1" customWidth="1"/>
    <col min="2063" max="2063" width="7.5703125" style="1" customWidth="1"/>
    <col min="2064" max="2064" width="10.7109375" style="1" customWidth="1"/>
    <col min="2065" max="2065" width="7.140625" style="1" customWidth="1"/>
    <col min="2066" max="2066" width="8.7109375" style="1" customWidth="1"/>
    <col min="2067" max="2067" width="7.7109375" style="1" customWidth="1"/>
    <col min="2068" max="2068" width="7.85546875" style="1" customWidth="1"/>
    <col min="2069" max="2069" width="8.28515625" style="1" customWidth="1"/>
    <col min="2070" max="2070" width="7.42578125" style="1" customWidth="1"/>
    <col min="2071" max="2071" width="8.5703125" style="1" customWidth="1"/>
    <col min="2072" max="2072" width="8.28515625" style="1" customWidth="1"/>
    <col min="2073" max="2073" width="9.7109375" style="1" customWidth="1"/>
    <col min="2074" max="2074" width="8.42578125" style="1" customWidth="1"/>
    <col min="2075" max="2075" width="8" style="1" customWidth="1"/>
    <col min="2076" max="2076" width="7.5703125" style="1" customWidth="1"/>
    <col min="2077" max="2077" width="8.28515625" style="1" customWidth="1"/>
    <col min="2078" max="2078" width="7.140625" style="1" customWidth="1"/>
    <col min="2079" max="2316" width="9.140625" style="1"/>
    <col min="2317" max="2317" width="4.42578125" style="1" customWidth="1"/>
    <col min="2318" max="2318" width="17" style="1" customWidth="1"/>
    <col min="2319" max="2319" width="7.5703125" style="1" customWidth="1"/>
    <col min="2320" max="2320" width="10.7109375" style="1" customWidth="1"/>
    <col min="2321" max="2321" width="7.140625" style="1" customWidth="1"/>
    <col min="2322" max="2322" width="8.7109375" style="1" customWidth="1"/>
    <col min="2323" max="2323" width="7.7109375" style="1" customWidth="1"/>
    <col min="2324" max="2324" width="7.85546875" style="1" customWidth="1"/>
    <col min="2325" max="2325" width="8.28515625" style="1" customWidth="1"/>
    <col min="2326" max="2326" width="7.42578125" style="1" customWidth="1"/>
    <col min="2327" max="2327" width="8.5703125" style="1" customWidth="1"/>
    <col min="2328" max="2328" width="8.28515625" style="1" customWidth="1"/>
    <col min="2329" max="2329" width="9.7109375" style="1" customWidth="1"/>
    <col min="2330" max="2330" width="8.42578125" style="1" customWidth="1"/>
    <col min="2331" max="2331" width="8" style="1" customWidth="1"/>
    <col min="2332" max="2332" width="7.5703125" style="1" customWidth="1"/>
    <col min="2333" max="2333" width="8.28515625" style="1" customWidth="1"/>
    <col min="2334" max="2334" width="7.140625" style="1" customWidth="1"/>
    <col min="2335" max="2572" width="9.140625" style="1"/>
    <col min="2573" max="2573" width="4.42578125" style="1" customWidth="1"/>
    <col min="2574" max="2574" width="17" style="1" customWidth="1"/>
    <col min="2575" max="2575" width="7.5703125" style="1" customWidth="1"/>
    <col min="2576" max="2576" width="10.7109375" style="1" customWidth="1"/>
    <col min="2577" max="2577" width="7.140625" style="1" customWidth="1"/>
    <col min="2578" max="2578" width="8.7109375" style="1" customWidth="1"/>
    <col min="2579" max="2579" width="7.7109375" style="1" customWidth="1"/>
    <col min="2580" max="2580" width="7.85546875" style="1" customWidth="1"/>
    <col min="2581" max="2581" width="8.28515625" style="1" customWidth="1"/>
    <col min="2582" max="2582" width="7.42578125" style="1" customWidth="1"/>
    <col min="2583" max="2583" width="8.5703125" style="1" customWidth="1"/>
    <col min="2584" max="2584" width="8.28515625" style="1" customWidth="1"/>
    <col min="2585" max="2585" width="9.7109375" style="1" customWidth="1"/>
    <col min="2586" max="2586" width="8.42578125" style="1" customWidth="1"/>
    <col min="2587" max="2587" width="8" style="1" customWidth="1"/>
    <col min="2588" max="2588" width="7.5703125" style="1" customWidth="1"/>
    <col min="2589" max="2589" width="8.28515625" style="1" customWidth="1"/>
    <col min="2590" max="2590" width="7.140625" style="1" customWidth="1"/>
    <col min="2591" max="2828" width="9.140625" style="1"/>
    <col min="2829" max="2829" width="4.42578125" style="1" customWidth="1"/>
    <col min="2830" max="2830" width="17" style="1" customWidth="1"/>
    <col min="2831" max="2831" width="7.5703125" style="1" customWidth="1"/>
    <col min="2832" max="2832" width="10.7109375" style="1" customWidth="1"/>
    <col min="2833" max="2833" width="7.140625" style="1" customWidth="1"/>
    <col min="2834" max="2834" width="8.7109375" style="1" customWidth="1"/>
    <col min="2835" max="2835" width="7.7109375" style="1" customWidth="1"/>
    <col min="2836" max="2836" width="7.85546875" style="1" customWidth="1"/>
    <col min="2837" max="2837" width="8.28515625" style="1" customWidth="1"/>
    <col min="2838" max="2838" width="7.42578125" style="1" customWidth="1"/>
    <col min="2839" max="2839" width="8.5703125" style="1" customWidth="1"/>
    <col min="2840" max="2840" width="8.28515625" style="1" customWidth="1"/>
    <col min="2841" max="2841" width="9.7109375" style="1" customWidth="1"/>
    <col min="2842" max="2842" width="8.42578125" style="1" customWidth="1"/>
    <col min="2843" max="2843" width="8" style="1" customWidth="1"/>
    <col min="2844" max="2844" width="7.5703125" style="1" customWidth="1"/>
    <col min="2845" max="2845" width="8.28515625" style="1" customWidth="1"/>
    <col min="2846" max="2846" width="7.140625" style="1" customWidth="1"/>
    <col min="2847" max="3084" width="9.140625" style="1"/>
    <col min="3085" max="3085" width="4.42578125" style="1" customWidth="1"/>
    <col min="3086" max="3086" width="17" style="1" customWidth="1"/>
    <col min="3087" max="3087" width="7.5703125" style="1" customWidth="1"/>
    <col min="3088" max="3088" width="10.7109375" style="1" customWidth="1"/>
    <col min="3089" max="3089" width="7.140625" style="1" customWidth="1"/>
    <col min="3090" max="3090" width="8.7109375" style="1" customWidth="1"/>
    <col min="3091" max="3091" width="7.7109375" style="1" customWidth="1"/>
    <col min="3092" max="3092" width="7.85546875" style="1" customWidth="1"/>
    <col min="3093" max="3093" width="8.28515625" style="1" customWidth="1"/>
    <col min="3094" max="3094" width="7.42578125" style="1" customWidth="1"/>
    <col min="3095" max="3095" width="8.5703125" style="1" customWidth="1"/>
    <col min="3096" max="3096" width="8.28515625" style="1" customWidth="1"/>
    <col min="3097" max="3097" width="9.7109375" style="1" customWidth="1"/>
    <col min="3098" max="3098" width="8.42578125" style="1" customWidth="1"/>
    <col min="3099" max="3099" width="8" style="1" customWidth="1"/>
    <col min="3100" max="3100" width="7.5703125" style="1" customWidth="1"/>
    <col min="3101" max="3101" width="8.28515625" style="1" customWidth="1"/>
    <col min="3102" max="3102" width="7.140625" style="1" customWidth="1"/>
    <col min="3103" max="3340" width="9.140625" style="1"/>
    <col min="3341" max="3341" width="4.42578125" style="1" customWidth="1"/>
    <col min="3342" max="3342" width="17" style="1" customWidth="1"/>
    <col min="3343" max="3343" width="7.5703125" style="1" customWidth="1"/>
    <col min="3344" max="3344" width="10.7109375" style="1" customWidth="1"/>
    <col min="3345" max="3345" width="7.140625" style="1" customWidth="1"/>
    <col min="3346" max="3346" width="8.7109375" style="1" customWidth="1"/>
    <col min="3347" max="3347" width="7.7109375" style="1" customWidth="1"/>
    <col min="3348" max="3348" width="7.85546875" style="1" customWidth="1"/>
    <col min="3349" max="3349" width="8.28515625" style="1" customWidth="1"/>
    <col min="3350" max="3350" width="7.42578125" style="1" customWidth="1"/>
    <col min="3351" max="3351" width="8.5703125" style="1" customWidth="1"/>
    <col min="3352" max="3352" width="8.28515625" style="1" customWidth="1"/>
    <col min="3353" max="3353" width="9.7109375" style="1" customWidth="1"/>
    <col min="3354" max="3354" width="8.42578125" style="1" customWidth="1"/>
    <col min="3355" max="3355" width="8" style="1" customWidth="1"/>
    <col min="3356" max="3356" width="7.5703125" style="1" customWidth="1"/>
    <col min="3357" max="3357" width="8.28515625" style="1" customWidth="1"/>
    <col min="3358" max="3358" width="7.140625" style="1" customWidth="1"/>
    <col min="3359" max="3596" width="9.140625" style="1"/>
    <col min="3597" max="3597" width="4.42578125" style="1" customWidth="1"/>
    <col min="3598" max="3598" width="17" style="1" customWidth="1"/>
    <col min="3599" max="3599" width="7.5703125" style="1" customWidth="1"/>
    <col min="3600" max="3600" width="10.7109375" style="1" customWidth="1"/>
    <col min="3601" max="3601" width="7.140625" style="1" customWidth="1"/>
    <col min="3602" max="3602" width="8.7109375" style="1" customWidth="1"/>
    <col min="3603" max="3603" width="7.7109375" style="1" customWidth="1"/>
    <col min="3604" max="3604" width="7.85546875" style="1" customWidth="1"/>
    <col min="3605" max="3605" width="8.28515625" style="1" customWidth="1"/>
    <col min="3606" max="3606" width="7.42578125" style="1" customWidth="1"/>
    <col min="3607" max="3607" width="8.5703125" style="1" customWidth="1"/>
    <col min="3608" max="3608" width="8.28515625" style="1" customWidth="1"/>
    <col min="3609" max="3609" width="9.7109375" style="1" customWidth="1"/>
    <col min="3610" max="3610" width="8.42578125" style="1" customWidth="1"/>
    <col min="3611" max="3611" width="8" style="1" customWidth="1"/>
    <col min="3612" max="3612" width="7.5703125" style="1" customWidth="1"/>
    <col min="3613" max="3613" width="8.28515625" style="1" customWidth="1"/>
    <col min="3614" max="3614" width="7.140625" style="1" customWidth="1"/>
    <col min="3615" max="3852" width="9.140625" style="1"/>
    <col min="3853" max="3853" width="4.42578125" style="1" customWidth="1"/>
    <col min="3854" max="3854" width="17" style="1" customWidth="1"/>
    <col min="3855" max="3855" width="7.5703125" style="1" customWidth="1"/>
    <col min="3856" max="3856" width="10.7109375" style="1" customWidth="1"/>
    <col min="3857" max="3857" width="7.140625" style="1" customWidth="1"/>
    <col min="3858" max="3858" width="8.7109375" style="1" customWidth="1"/>
    <col min="3859" max="3859" width="7.7109375" style="1" customWidth="1"/>
    <col min="3860" max="3860" width="7.85546875" style="1" customWidth="1"/>
    <col min="3861" max="3861" width="8.28515625" style="1" customWidth="1"/>
    <col min="3862" max="3862" width="7.42578125" style="1" customWidth="1"/>
    <col min="3863" max="3863" width="8.5703125" style="1" customWidth="1"/>
    <col min="3864" max="3864" width="8.28515625" style="1" customWidth="1"/>
    <col min="3865" max="3865" width="9.7109375" style="1" customWidth="1"/>
    <col min="3866" max="3866" width="8.42578125" style="1" customWidth="1"/>
    <col min="3867" max="3867" width="8" style="1" customWidth="1"/>
    <col min="3868" max="3868" width="7.5703125" style="1" customWidth="1"/>
    <col min="3869" max="3869" width="8.28515625" style="1" customWidth="1"/>
    <col min="3870" max="3870" width="7.140625" style="1" customWidth="1"/>
    <col min="3871" max="4108" width="9.140625" style="1"/>
    <col min="4109" max="4109" width="4.42578125" style="1" customWidth="1"/>
    <col min="4110" max="4110" width="17" style="1" customWidth="1"/>
    <col min="4111" max="4111" width="7.5703125" style="1" customWidth="1"/>
    <col min="4112" max="4112" width="10.7109375" style="1" customWidth="1"/>
    <col min="4113" max="4113" width="7.140625" style="1" customWidth="1"/>
    <col min="4114" max="4114" width="8.7109375" style="1" customWidth="1"/>
    <col min="4115" max="4115" width="7.7109375" style="1" customWidth="1"/>
    <col min="4116" max="4116" width="7.85546875" style="1" customWidth="1"/>
    <col min="4117" max="4117" width="8.28515625" style="1" customWidth="1"/>
    <col min="4118" max="4118" width="7.42578125" style="1" customWidth="1"/>
    <col min="4119" max="4119" width="8.5703125" style="1" customWidth="1"/>
    <col min="4120" max="4120" width="8.28515625" style="1" customWidth="1"/>
    <col min="4121" max="4121" width="9.7109375" style="1" customWidth="1"/>
    <col min="4122" max="4122" width="8.42578125" style="1" customWidth="1"/>
    <col min="4123" max="4123" width="8" style="1" customWidth="1"/>
    <col min="4124" max="4124" width="7.5703125" style="1" customWidth="1"/>
    <col min="4125" max="4125" width="8.28515625" style="1" customWidth="1"/>
    <col min="4126" max="4126" width="7.140625" style="1" customWidth="1"/>
    <col min="4127" max="4364" width="9.140625" style="1"/>
    <col min="4365" max="4365" width="4.42578125" style="1" customWidth="1"/>
    <col min="4366" max="4366" width="17" style="1" customWidth="1"/>
    <col min="4367" max="4367" width="7.5703125" style="1" customWidth="1"/>
    <col min="4368" max="4368" width="10.7109375" style="1" customWidth="1"/>
    <col min="4369" max="4369" width="7.140625" style="1" customWidth="1"/>
    <col min="4370" max="4370" width="8.7109375" style="1" customWidth="1"/>
    <col min="4371" max="4371" width="7.7109375" style="1" customWidth="1"/>
    <col min="4372" max="4372" width="7.85546875" style="1" customWidth="1"/>
    <col min="4373" max="4373" width="8.28515625" style="1" customWidth="1"/>
    <col min="4374" max="4374" width="7.42578125" style="1" customWidth="1"/>
    <col min="4375" max="4375" width="8.5703125" style="1" customWidth="1"/>
    <col min="4376" max="4376" width="8.28515625" style="1" customWidth="1"/>
    <col min="4377" max="4377" width="9.7109375" style="1" customWidth="1"/>
    <col min="4378" max="4378" width="8.42578125" style="1" customWidth="1"/>
    <col min="4379" max="4379" width="8" style="1" customWidth="1"/>
    <col min="4380" max="4380" width="7.5703125" style="1" customWidth="1"/>
    <col min="4381" max="4381" width="8.28515625" style="1" customWidth="1"/>
    <col min="4382" max="4382" width="7.140625" style="1" customWidth="1"/>
    <col min="4383" max="4620" width="9.140625" style="1"/>
    <col min="4621" max="4621" width="4.42578125" style="1" customWidth="1"/>
    <col min="4622" max="4622" width="17" style="1" customWidth="1"/>
    <col min="4623" max="4623" width="7.5703125" style="1" customWidth="1"/>
    <col min="4624" max="4624" width="10.7109375" style="1" customWidth="1"/>
    <col min="4625" max="4625" width="7.140625" style="1" customWidth="1"/>
    <col min="4626" max="4626" width="8.7109375" style="1" customWidth="1"/>
    <col min="4627" max="4627" width="7.7109375" style="1" customWidth="1"/>
    <col min="4628" max="4628" width="7.85546875" style="1" customWidth="1"/>
    <col min="4629" max="4629" width="8.28515625" style="1" customWidth="1"/>
    <col min="4630" max="4630" width="7.42578125" style="1" customWidth="1"/>
    <col min="4631" max="4631" width="8.5703125" style="1" customWidth="1"/>
    <col min="4632" max="4632" width="8.28515625" style="1" customWidth="1"/>
    <col min="4633" max="4633" width="9.7109375" style="1" customWidth="1"/>
    <col min="4634" max="4634" width="8.42578125" style="1" customWidth="1"/>
    <col min="4635" max="4635" width="8" style="1" customWidth="1"/>
    <col min="4636" max="4636" width="7.5703125" style="1" customWidth="1"/>
    <col min="4637" max="4637" width="8.28515625" style="1" customWidth="1"/>
    <col min="4638" max="4638" width="7.140625" style="1" customWidth="1"/>
    <col min="4639" max="4876" width="9.140625" style="1"/>
    <col min="4877" max="4877" width="4.42578125" style="1" customWidth="1"/>
    <col min="4878" max="4878" width="17" style="1" customWidth="1"/>
    <col min="4879" max="4879" width="7.5703125" style="1" customWidth="1"/>
    <col min="4880" max="4880" width="10.7109375" style="1" customWidth="1"/>
    <col min="4881" max="4881" width="7.140625" style="1" customWidth="1"/>
    <col min="4882" max="4882" width="8.7109375" style="1" customWidth="1"/>
    <col min="4883" max="4883" width="7.7109375" style="1" customWidth="1"/>
    <col min="4884" max="4884" width="7.85546875" style="1" customWidth="1"/>
    <col min="4885" max="4885" width="8.28515625" style="1" customWidth="1"/>
    <col min="4886" max="4886" width="7.42578125" style="1" customWidth="1"/>
    <col min="4887" max="4887" width="8.5703125" style="1" customWidth="1"/>
    <col min="4888" max="4888" width="8.28515625" style="1" customWidth="1"/>
    <col min="4889" max="4889" width="9.7109375" style="1" customWidth="1"/>
    <col min="4890" max="4890" width="8.42578125" style="1" customWidth="1"/>
    <col min="4891" max="4891" width="8" style="1" customWidth="1"/>
    <col min="4892" max="4892" width="7.5703125" style="1" customWidth="1"/>
    <col min="4893" max="4893" width="8.28515625" style="1" customWidth="1"/>
    <col min="4894" max="4894" width="7.140625" style="1" customWidth="1"/>
    <col min="4895" max="5132" width="9.140625" style="1"/>
    <col min="5133" max="5133" width="4.42578125" style="1" customWidth="1"/>
    <col min="5134" max="5134" width="17" style="1" customWidth="1"/>
    <col min="5135" max="5135" width="7.5703125" style="1" customWidth="1"/>
    <col min="5136" max="5136" width="10.7109375" style="1" customWidth="1"/>
    <col min="5137" max="5137" width="7.140625" style="1" customWidth="1"/>
    <col min="5138" max="5138" width="8.7109375" style="1" customWidth="1"/>
    <col min="5139" max="5139" width="7.7109375" style="1" customWidth="1"/>
    <col min="5140" max="5140" width="7.85546875" style="1" customWidth="1"/>
    <col min="5141" max="5141" width="8.28515625" style="1" customWidth="1"/>
    <col min="5142" max="5142" width="7.42578125" style="1" customWidth="1"/>
    <col min="5143" max="5143" width="8.5703125" style="1" customWidth="1"/>
    <col min="5144" max="5144" width="8.28515625" style="1" customWidth="1"/>
    <col min="5145" max="5145" width="9.7109375" style="1" customWidth="1"/>
    <col min="5146" max="5146" width="8.42578125" style="1" customWidth="1"/>
    <col min="5147" max="5147" width="8" style="1" customWidth="1"/>
    <col min="5148" max="5148" width="7.5703125" style="1" customWidth="1"/>
    <col min="5149" max="5149" width="8.28515625" style="1" customWidth="1"/>
    <col min="5150" max="5150" width="7.140625" style="1" customWidth="1"/>
    <col min="5151" max="5388" width="9.140625" style="1"/>
    <col min="5389" max="5389" width="4.42578125" style="1" customWidth="1"/>
    <col min="5390" max="5390" width="17" style="1" customWidth="1"/>
    <col min="5391" max="5391" width="7.5703125" style="1" customWidth="1"/>
    <col min="5392" max="5392" width="10.7109375" style="1" customWidth="1"/>
    <col min="5393" max="5393" width="7.140625" style="1" customWidth="1"/>
    <col min="5394" max="5394" width="8.7109375" style="1" customWidth="1"/>
    <col min="5395" max="5395" width="7.7109375" style="1" customWidth="1"/>
    <col min="5396" max="5396" width="7.85546875" style="1" customWidth="1"/>
    <col min="5397" max="5397" width="8.28515625" style="1" customWidth="1"/>
    <col min="5398" max="5398" width="7.42578125" style="1" customWidth="1"/>
    <col min="5399" max="5399" width="8.5703125" style="1" customWidth="1"/>
    <col min="5400" max="5400" width="8.28515625" style="1" customWidth="1"/>
    <col min="5401" max="5401" width="9.7109375" style="1" customWidth="1"/>
    <col min="5402" max="5402" width="8.42578125" style="1" customWidth="1"/>
    <col min="5403" max="5403" width="8" style="1" customWidth="1"/>
    <col min="5404" max="5404" width="7.5703125" style="1" customWidth="1"/>
    <col min="5405" max="5405" width="8.28515625" style="1" customWidth="1"/>
    <col min="5406" max="5406" width="7.140625" style="1" customWidth="1"/>
    <col min="5407" max="5644" width="9.140625" style="1"/>
    <col min="5645" max="5645" width="4.42578125" style="1" customWidth="1"/>
    <col min="5646" max="5646" width="17" style="1" customWidth="1"/>
    <col min="5647" max="5647" width="7.5703125" style="1" customWidth="1"/>
    <col min="5648" max="5648" width="10.7109375" style="1" customWidth="1"/>
    <col min="5649" max="5649" width="7.140625" style="1" customWidth="1"/>
    <col min="5650" max="5650" width="8.7109375" style="1" customWidth="1"/>
    <col min="5651" max="5651" width="7.7109375" style="1" customWidth="1"/>
    <col min="5652" max="5652" width="7.85546875" style="1" customWidth="1"/>
    <col min="5653" max="5653" width="8.28515625" style="1" customWidth="1"/>
    <col min="5654" max="5654" width="7.42578125" style="1" customWidth="1"/>
    <col min="5655" max="5655" width="8.5703125" style="1" customWidth="1"/>
    <col min="5656" max="5656" width="8.28515625" style="1" customWidth="1"/>
    <col min="5657" max="5657" width="9.7109375" style="1" customWidth="1"/>
    <col min="5658" max="5658" width="8.42578125" style="1" customWidth="1"/>
    <col min="5659" max="5659" width="8" style="1" customWidth="1"/>
    <col min="5660" max="5660" width="7.5703125" style="1" customWidth="1"/>
    <col min="5661" max="5661" width="8.28515625" style="1" customWidth="1"/>
    <col min="5662" max="5662" width="7.140625" style="1" customWidth="1"/>
    <col min="5663" max="5900" width="9.140625" style="1"/>
    <col min="5901" max="5901" width="4.42578125" style="1" customWidth="1"/>
    <col min="5902" max="5902" width="17" style="1" customWidth="1"/>
    <col min="5903" max="5903" width="7.5703125" style="1" customWidth="1"/>
    <col min="5904" max="5904" width="10.7109375" style="1" customWidth="1"/>
    <col min="5905" max="5905" width="7.140625" style="1" customWidth="1"/>
    <col min="5906" max="5906" width="8.7109375" style="1" customWidth="1"/>
    <col min="5907" max="5907" width="7.7109375" style="1" customWidth="1"/>
    <col min="5908" max="5908" width="7.85546875" style="1" customWidth="1"/>
    <col min="5909" max="5909" width="8.28515625" style="1" customWidth="1"/>
    <col min="5910" max="5910" width="7.42578125" style="1" customWidth="1"/>
    <col min="5911" max="5911" width="8.5703125" style="1" customWidth="1"/>
    <col min="5912" max="5912" width="8.28515625" style="1" customWidth="1"/>
    <col min="5913" max="5913" width="9.7109375" style="1" customWidth="1"/>
    <col min="5914" max="5914" width="8.42578125" style="1" customWidth="1"/>
    <col min="5915" max="5915" width="8" style="1" customWidth="1"/>
    <col min="5916" max="5916" width="7.5703125" style="1" customWidth="1"/>
    <col min="5917" max="5917" width="8.28515625" style="1" customWidth="1"/>
    <col min="5918" max="5918" width="7.140625" style="1" customWidth="1"/>
    <col min="5919" max="6156" width="9.140625" style="1"/>
    <col min="6157" max="6157" width="4.42578125" style="1" customWidth="1"/>
    <col min="6158" max="6158" width="17" style="1" customWidth="1"/>
    <col min="6159" max="6159" width="7.5703125" style="1" customWidth="1"/>
    <col min="6160" max="6160" width="10.7109375" style="1" customWidth="1"/>
    <col min="6161" max="6161" width="7.140625" style="1" customWidth="1"/>
    <col min="6162" max="6162" width="8.7109375" style="1" customWidth="1"/>
    <col min="6163" max="6163" width="7.7109375" style="1" customWidth="1"/>
    <col min="6164" max="6164" width="7.85546875" style="1" customWidth="1"/>
    <col min="6165" max="6165" width="8.28515625" style="1" customWidth="1"/>
    <col min="6166" max="6166" width="7.42578125" style="1" customWidth="1"/>
    <col min="6167" max="6167" width="8.5703125" style="1" customWidth="1"/>
    <col min="6168" max="6168" width="8.28515625" style="1" customWidth="1"/>
    <col min="6169" max="6169" width="9.7109375" style="1" customWidth="1"/>
    <col min="6170" max="6170" width="8.42578125" style="1" customWidth="1"/>
    <col min="6171" max="6171" width="8" style="1" customWidth="1"/>
    <col min="6172" max="6172" width="7.5703125" style="1" customWidth="1"/>
    <col min="6173" max="6173" width="8.28515625" style="1" customWidth="1"/>
    <col min="6174" max="6174" width="7.140625" style="1" customWidth="1"/>
    <col min="6175" max="6412" width="9.140625" style="1"/>
    <col min="6413" max="6413" width="4.42578125" style="1" customWidth="1"/>
    <col min="6414" max="6414" width="17" style="1" customWidth="1"/>
    <col min="6415" max="6415" width="7.5703125" style="1" customWidth="1"/>
    <col min="6416" max="6416" width="10.7109375" style="1" customWidth="1"/>
    <col min="6417" max="6417" width="7.140625" style="1" customWidth="1"/>
    <col min="6418" max="6418" width="8.7109375" style="1" customWidth="1"/>
    <col min="6419" max="6419" width="7.7109375" style="1" customWidth="1"/>
    <col min="6420" max="6420" width="7.85546875" style="1" customWidth="1"/>
    <col min="6421" max="6421" width="8.28515625" style="1" customWidth="1"/>
    <col min="6422" max="6422" width="7.42578125" style="1" customWidth="1"/>
    <col min="6423" max="6423" width="8.5703125" style="1" customWidth="1"/>
    <col min="6424" max="6424" width="8.28515625" style="1" customWidth="1"/>
    <col min="6425" max="6425" width="9.7109375" style="1" customWidth="1"/>
    <col min="6426" max="6426" width="8.42578125" style="1" customWidth="1"/>
    <col min="6427" max="6427" width="8" style="1" customWidth="1"/>
    <col min="6428" max="6428" width="7.5703125" style="1" customWidth="1"/>
    <col min="6429" max="6429" width="8.28515625" style="1" customWidth="1"/>
    <col min="6430" max="6430" width="7.140625" style="1" customWidth="1"/>
    <col min="6431" max="6668" width="9.140625" style="1"/>
    <col min="6669" max="6669" width="4.42578125" style="1" customWidth="1"/>
    <col min="6670" max="6670" width="17" style="1" customWidth="1"/>
    <col min="6671" max="6671" width="7.5703125" style="1" customWidth="1"/>
    <col min="6672" max="6672" width="10.7109375" style="1" customWidth="1"/>
    <col min="6673" max="6673" width="7.140625" style="1" customWidth="1"/>
    <col min="6674" max="6674" width="8.7109375" style="1" customWidth="1"/>
    <col min="6675" max="6675" width="7.7109375" style="1" customWidth="1"/>
    <col min="6676" max="6676" width="7.85546875" style="1" customWidth="1"/>
    <col min="6677" max="6677" width="8.28515625" style="1" customWidth="1"/>
    <col min="6678" max="6678" width="7.42578125" style="1" customWidth="1"/>
    <col min="6679" max="6679" width="8.5703125" style="1" customWidth="1"/>
    <col min="6680" max="6680" width="8.28515625" style="1" customWidth="1"/>
    <col min="6681" max="6681" width="9.7109375" style="1" customWidth="1"/>
    <col min="6682" max="6682" width="8.42578125" style="1" customWidth="1"/>
    <col min="6683" max="6683" width="8" style="1" customWidth="1"/>
    <col min="6684" max="6684" width="7.5703125" style="1" customWidth="1"/>
    <col min="6685" max="6685" width="8.28515625" style="1" customWidth="1"/>
    <col min="6686" max="6686" width="7.140625" style="1" customWidth="1"/>
    <col min="6687" max="6924" width="9.140625" style="1"/>
    <col min="6925" max="6925" width="4.42578125" style="1" customWidth="1"/>
    <col min="6926" max="6926" width="17" style="1" customWidth="1"/>
    <col min="6927" max="6927" width="7.5703125" style="1" customWidth="1"/>
    <col min="6928" max="6928" width="10.7109375" style="1" customWidth="1"/>
    <col min="6929" max="6929" width="7.140625" style="1" customWidth="1"/>
    <col min="6930" max="6930" width="8.7109375" style="1" customWidth="1"/>
    <col min="6931" max="6931" width="7.7109375" style="1" customWidth="1"/>
    <col min="6932" max="6932" width="7.85546875" style="1" customWidth="1"/>
    <col min="6933" max="6933" width="8.28515625" style="1" customWidth="1"/>
    <col min="6934" max="6934" width="7.42578125" style="1" customWidth="1"/>
    <col min="6935" max="6935" width="8.5703125" style="1" customWidth="1"/>
    <col min="6936" max="6936" width="8.28515625" style="1" customWidth="1"/>
    <col min="6937" max="6937" width="9.7109375" style="1" customWidth="1"/>
    <col min="6938" max="6938" width="8.42578125" style="1" customWidth="1"/>
    <col min="6939" max="6939" width="8" style="1" customWidth="1"/>
    <col min="6940" max="6940" width="7.5703125" style="1" customWidth="1"/>
    <col min="6941" max="6941" width="8.28515625" style="1" customWidth="1"/>
    <col min="6942" max="6942" width="7.140625" style="1" customWidth="1"/>
    <col min="6943" max="7180" width="9.140625" style="1"/>
    <col min="7181" max="7181" width="4.42578125" style="1" customWidth="1"/>
    <col min="7182" max="7182" width="17" style="1" customWidth="1"/>
    <col min="7183" max="7183" width="7.5703125" style="1" customWidth="1"/>
    <col min="7184" max="7184" width="10.7109375" style="1" customWidth="1"/>
    <col min="7185" max="7185" width="7.140625" style="1" customWidth="1"/>
    <col min="7186" max="7186" width="8.7109375" style="1" customWidth="1"/>
    <col min="7187" max="7187" width="7.7109375" style="1" customWidth="1"/>
    <col min="7188" max="7188" width="7.85546875" style="1" customWidth="1"/>
    <col min="7189" max="7189" width="8.28515625" style="1" customWidth="1"/>
    <col min="7190" max="7190" width="7.42578125" style="1" customWidth="1"/>
    <col min="7191" max="7191" width="8.5703125" style="1" customWidth="1"/>
    <col min="7192" max="7192" width="8.28515625" style="1" customWidth="1"/>
    <col min="7193" max="7193" width="9.7109375" style="1" customWidth="1"/>
    <col min="7194" max="7194" width="8.42578125" style="1" customWidth="1"/>
    <col min="7195" max="7195" width="8" style="1" customWidth="1"/>
    <col min="7196" max="7196" width="7.5703125" style="1" customWidth="1"/>
    <col min="7197" max="7197" width="8.28515625" style="1" customWidth="1"/>
    <col min="7198" max="7198" width="7.140625" style="1" customWidth="1"/>
    <col min="7199" max="7436" width="9.140625" style="1"/>
    <col min="7437" max="7437" width="4.42578125" style="1" customWidth="1"/>
    <col min="7438" max="7438" width="17" style="1" customWidth="1"/>
    <col min="7439" max="7439" width="7.5703125" style="1" customWidth="1"/>
    <col min="7440" max="7440" width="10.7109375" style="1" customWidth="1"/>
    <col min="7441" max="7441" width="7.140625" style="1" customWidth="1"/>
    <col min="7442" max="7442" width="8.7109375" style="1" customWidth="1"/>
    <col min="7443" max="7443" width="7.7109375" style="1" customWidth="1"/>
    <col min="7444" max="7444" width="7.85546875" style="1" customWidth="1"/>
    <col min="7445" max="7445" width="8.28515625" style="1" customWidth="1"/>
    <col min="7446" max="7446" width="7.42578125" style="1" customWidth="1"/>
    <col min="7447" max="7447" width="8.5703125" style="1" customWidth="1"/>
    <col min="7448" max="7448" width="8.28515625" style="1" customWidth="1"/>
    <col min="7449" max="7449" width="9.7109375" style="1" customWidth="1"/>
    <col min="7450" max="7450" width="8.42578125" style="1" customWidth="1"/>
    <col min="7451" max="7451" width="8" style="1" customWidth="1"/>
    <col min="7452" max="7452" width="7.5703125" style="1" customWidth="1"/>
    <col min="7453" max="7453" width="8.28515625" style="1" customWidth="1"/>
    <col min="7454" max="7454" width="7.140625" style="1" customWidth="1"/>
    <col min="7455" max="7692" width="9.140625" style="1"/>
    <col min="7693" max="7693" width="4.42578125" style="1" customWidth="1"/>
    <col min="7694" max="7694" width="17" style="1" customWidth="1"/>
    <col min="7695" max="7695" width="7.5703125" style="1" customWidth="1"/>
    <col min="7696" max="7696" width="10.7109375" style="1" customWidth="1"/>
    <col min="7697" max="7697" width="7.140625" style="1" customWidth="1"/>
    <col min="7698" max="7698" width="8.7109375" style="1" customWidth="1"/>
    <col min="7699" max="7699" width="7.7109375" style="1" customWidth="1"/>
    <col min="7700" max="7700" width="7.85546875" style="1" customWidth="1"/>
    <col min="7701" max="7701" width="8.28515625" style="1" customWidth="1"/>
    <col min="7702" max="7702" width="7.42578125" style="1" customWidth="1"/>
    <col min="7703" max="7703" width="8.5703125" style="1" customWidth="1"/>
    <col min="7704" max="7704" width="8.28515625" style="1" customWidth="1"/>
    <col min="7705" max="7705" width="9.7109375" style="1" customWidth="1"/>
    <col min="7706" max="7706" width="8.42578125" style="1" customWidth="1"/>
    <col min="7707" max="7707" width="8" style="1" customWidth="1"/>
    <col min="7708" max="7708" width="7.5703125" style="1" customWidth="1"/>
    <col min="7709" max="7709" width="8.28515625" style="1" customWidth="1"/>
    <col min="7710" max="7710" width="7.140625" style="1" customWidth="1"/>
    <col min="7711" max="7948" width="9.140625" style="1"/>
    <col min="7949" max="7949" width="4.42578125" style="1" customWidth="1"/>
    <col min="7950" max="7950" width="17" style="1" customWidth="1"/>
    <col min="7951" max="7951" width="7.5703125" style="1" customWidth="1"/>
    <col min="7952" max="7952" width="10.7109375" style="1" customWidth="1"/>
    <col min="7953" max="7953" width="7.140625" style="1" customWidth="1"/>
    <col min="7954" max="7954" width="8.7109375" style="1" customWidth="1"/>
    <col min="7955" max="7955" width="7.7109375" style="1" customWidth="1"/>
    <col min="7956" max="7956" width="7.85546875" style="1" customWidth="1"/>
    <col min="7957" max="7957" width="8.28515625" style="1" customWidth="1"/>
    <col min="7958" max="7958" width="7.42578125" style="1" customWidth="1"/>
    <col min="7959" max="7959" width="8.5703125" style="1" customWidth="1"/>
    <col min="7960" max="7960" width="8.28515625" style="1" customWidth="1"/>
    <col min="7961" max="7961" width="9.7109375" style="1" customWidth="1"/>
    <col min="7962" max="7962" width="8.42578125" style="1" customWidth="1"/>
    <col min="7963" max="7963" width="8" style="1" customWidth="1"/>
    <col min="7964" max="7964" width="7.5703125" style="1" customWidth="1"/>
    <col min="7965" max="7965" width="8.28515625" style="1" customWidth="1"/>
    <col min="7966" max="7966" width="7.140625" style="1" customWidth="1"/>
    <col min="7967" max="8204" width="9.140625" style="1"/>
    <col min="8205" max="8205" width="4.42578125" style="1" customWidth="1"/>
    <col min="8206" max="8206" width="17" style="1" customWidth="1"/>
    <col min="8207" max="8207" width="7.5703125" style="1" customWidth="1"/>
    <col min="8208" max="8208" width="10.7109375" style="1" customWidth="1"/>
    <col min="8209" max="8209" width="7.140625" style="1" customWidth="1"/>
    <col min="8210" max="8210" width="8.7109375" style="1" customWidth="1"/>
    <col min="8211" max="8211" width="7.7109375" style="1" customWidth="1"/>
    <col min="8212" max="8212" width="7.85546875" style="1" customWidth="1"/>
    <col min="8213" max="8213" width="8.28515625" style="1" customWidth="1"/>
    <col min="8214" max="8214" width="7.42578125" style="1" customWidth="1"/>
    <col min="8215" max="8215" width="8.5703125" style="1" customWidth="1"/>
    <col min="8216" max="8216" width="8.28515625" style="1" customWidth="1"/>
    <col min="8217" max="8217" width="9.7109375" style="1" customWidth="1"/>
    <col min="8218" max="8218" width="8.42578125" style="1" customWidth="1"/>
    <col min="8219" max="8219" width="8" style="1" customWidth="1"/>
    <col min="8220" max="8220" width="7.5703125" style="1" customWidth="1"/>
    <col min="8221" max="8221" width="8.28515625" style="1" customWidth="1"/>
    <col min="8222" max="8222" width="7.140625" style="1" customWidth="1"/>
    <col min="8223" max="8460" width="9.140625" style="1"/>
    <col min="8461" max="8461" width="4.42578125" style="1" customWidth="1"/>
    <col min="8462" max="8462" width="17" style="1" customWidth="1"/>
    <col min="8463" max="8463" width="7.5703125" style="1" customWidth="1"/>
    <col min="8464" max="8464" width="10.7109375" style="1" customWidth="1"/>
    <col min="8465" max="8465" width="7.140625" style="1" customWidth="1"/>
    <col min="8466" max="8466" width="8.7109375" style="1" customWidth="1"/>
    <col min="8467" max="8467" width="7.7109375" style="1" customWidth="1"/>
    <col min="8468" max="8468" width="7.85546875" style="1" customWidth="1"/>
    <col min="8469" max="8469" width="8.28515625" style="1" customWidth="1"/>
    <col min="8470" max="8470" width="7.42578125" style="1" customWidth="1"/>
    <col min="8471" max="8471" width="8.5703125" style="1" customWidth="1"/>
    <col min="8472" max="8472" width="8.28515625" style="1" customWidth="1"/>
    <col min="8473" max="8473" width="9.7109375" style="1" customWidth="1"/>
    <col min="8474" max="8474" width="8.42578125" style="1" customWidth="1"/>
    <col min="8475" max="8475" width="8" style="1" customWidth="1"/>
    <col min="8476" max="8476" width="7.5703125" style="1" customWidth="1"/>
    <col min="8477" max="8477" width="8.28515625" style="1" customWidth="1"/>
    <col min="8478" max="8478" width="7.140625" style="1" customWidth="1"/>
    <col min="8479" max="8716" width="9.140625" style="1"/>
    <col min="8717" max="8717" width="4.42578125" style="1" customWidth="1"/>
    <col min="8718" max="8718" width="17" style="1" customWidth="1"/>
    <col min="8719" max="8719" width="7.5703125" style="1" customWidth="1"/>
    <col min="8720" max="8720" width="10.7109375" style="1" customWidth="1"/>
    <col min="8721" max="8721" width="7.140625" style="1" customWidth="1"/>
    <col min="8722" max="8722" width="8.7109375" style="1" customWidth="1"/>
    <col min="8723" max="8723" width="7.7109375" style="1" customWidth="1"/>
    <col min="8724" max="8724" width="7.85546875" style="1" customWidth="1"/>
    <col min="8725" max="8725" width="8.28515625" style="1" customWidth="1"/>
    <col min="8726" max="8726" width="7.42578125" style="1" customWidth="1"/>
    <col min="8727" max="8727" width="8.5703125" style="1" customWidth="1"/>
    <col min="8728" max="8728" width="8.28515625" style="1" customWidth="1"/>
    <col min="8729" max="8729" width="9.7109375" style="1" customWidth="1"/>
    <col min="8730" max="8730" width="8.42578125" style="1" customWidth="1"/>
    <col min="8731" max="8731" width="8" style="1" customWidth="1"/>
    <col min="8732" max="8732" width="7.5703125" style="1" customWidth="1"/>
    <col min="8733" max="8733" width="8.28515625" style="1" customWidth="1"/>
    <col min="8734" max="8734" width="7.140625" style="1" customWidth="1"/>
    <col min="8735" max="8972" width="9.140625" style="1"/>
    <col min="8973" max="8973" width="4.42578125" style="1" customWidth="1"/>
    <col min="8974" max="8974" width="17" style="1" customWidth="1"/>
    <col min="8975" max="8975" width="7.5703125" style="1" customWidth="1"/>
    <col min="8976" max="8976" width="10.7109375" style="1" customWidth="1"/>
    <col min="8977" max="8977" width="7.140625" style="1" customWidth="1"/>
    <col min="8978" max="8978" width="8.7109375" style="1" customWidth="1"/>
    <col min="8979" max="8979" width="7.7109375" style="1" customWidth="1"/>
    <col min="8980" max="8980" width="7.85546875" style="1" customWidth="1"/>
    <col min="8981" max="8981" width="8.28515625" style="1" customWidth="1"/>
    <col min="8982" max="8982" width="7.42578125" style="1" customWidth="1"/>
    <col min="8983" max="8983" width="8.5703125" style="1" customWidth="1"/>
    <col min="8984" max="8984" width="8.28515625" style="1" customWidth="1"/>
    <col min="8985" max="8985" width="9.7109375" style="1" customWidth="1"/>
    <col min="8986" max="8986" width="8.42578125" style="1" customWidth="1"/>
    <col min="8987" max="8987" width="8" style="1" customWidth="1"/>
    <col min="8988" max="8988" width="7.5703125" style="1" customWidth="1"/>
    <col min="8989" max="8989" width="8.28515625" style="1" customWidth="1"/>
    <col min="8990" max="8990" width="7.140625" style="1" customWidth="1"/>
    <col min="8991" max="9228" width="9.140625" style="1"/>
    <col min="9229" max="9229" width="4.42578125" style="1" customWidth="1"/>
    <col min="9230" max="9230" width="17" style="1" customWidth="1"/>
    <col min="9231" max="9231" width="7.5703125" style="1" customWidth="1"/>
    <col min="9232" max="9232" width="10.7109375" style="1" customWidth="1"/>
    <col min="9233" max="9233" width="7.140625" style="1" customWidth="1"/>
    <col min="9234" max="9234" width="8.7109375" style="1" customWidth="1"/>
    <col min="9235" max="9235" width="7.7109375" style="1" customWidth="1"/>
    <col min="9236" max="9236" width="7.85546875" style="1" customWidth="1"/>
    <col min="9237" max="9237" width="8.28515625" style="1" customWidth="1"/>
    <col min="9238" max="9238" width="7.42578125" style="1" customWidth="1"/>
    <col min="9239" max="9239" width="8.5703125" style="1" customWidth="1"/>
    <col min="9240" max="9240" width="8.28515625" style="1" customWidth="1"/>
    <col min="9241" max="9241" width="9.7109375" style="1" customWidth="1"/>
    <col min="9242" max="9242" width="8.42578125" style="1" customWidth="1"/>
    <col min="9243" max="9243" width="8" style="1" customWidth="1"/>
    <col min="9244" max="9244" width="7.5703125" style="1" customWidth="1"/>
    <col min="9245" max="9245" width="8.28515625" style="1" customWidth="1"/>
    <col min="9246" max="9246" width="7.140625" style="1" customWidth="1"/>
    <col min="9247" max="9484" width="9.140625" style="1"/>
    <col min="9485" max="9485" width="4.42578125" style="1" customWidth="1"/>
    <col min="9486" max="9486" width="17" style="1" customWidth="1"/>
    <col min="9487" max="9487" width="7.5703125" style="1" customWidth="1"/>
    <col min="9488" max="9488" width="10.7109375" style="1" customWidth="1"/>
    <col min="9489" max="9489" width="7.140625" style="1" customWidth="1"/>
    <col min="9490" max="9490" width="8.7109375" style="1" customWidth="1"/>
    <col min="9491" max="9491" width="7.7109375" style="1" customWidth="1"/>
    <col min="9492" max="9492" width="7.85546875" style="1" customWidth="1"/>
    <col min="9493" max="9493" width="8.28515625" style="1" customWidth="1"/>
    <col min="9494" max="9494" width="7.42578125" style="1" customWidth="1"/>
    <col min="9495" max="9495" width="8.5703125" style="1" customWidth="1"/>
    <col min="9496" max="9496" width="8.28515625" style="1" customWidth="1"/>
    <col min="9497" max="9497" width="9.7109375" style="1" customWidth="1"/>
    <col min="9498" max="9498" width="8.42578125" style="1" customWidth="1"/>
    <col min="9499" max="9499" width="8" style="1" customWidth="1"/>
    <col min="9500" max="9500" width="7.5703125" style="1" customWidth="1"/>
    <col min="9501" max="9501" width="8.28515625" style="1" customWidth="1"/>
    <col min="9502" max="9502" width="7.140625" style="1" customWidth="1"/>
    <col min="9503" max="9740" width="9.140625" style="1"/>
    <col min="9741" max="9741" width="4.42578125" style="1" customWidth="1"/>
    <col min="9742" max="9742" width="17" style="1" customWidth="1"/>
    <col min="9743" max="9743" width="7.5703125" style="1" customWidth="1"/>
    <col min="9744" max="9744" width="10.7109375" style="1" customWidth="1"/>
    <col min="9745" max="9745" width="7.140625" style="1" customWidth="1"/>
    <col min="9746" max="9746" width="8.7109375" style="1" customWidth="1"/>
    <col min="9747" max="9747" width="7.7109375" style="1" customWidth="1"/>
    <col min="9748" max="9748" width="7.85546875" style="1" customWidth="1"/>
    <col min="9749" max="9749" width="8.28515625" style="1" customWidth="1"/>
    <col min="9750" max="9750" width="7.42578125" style="1" customWidth="1"/>
    <col min="9751" max="9751" width="8.5703125" style="1" customWidth="1"/>
    <col min="9752" max="9752" width="8.28515625" style="1" customWidth="1"/>
    <col min="9753" max="9753" width="9.7109375" style="1" customWidth="1"/>
    <col min="9754" max="9754" width="8.42578125" style="1" customWidth="1"/>
    <col min="9755" max="9755" width="8" style="1" customWidth="1"/>
    <col min="9756" max="9756" width="7.5703125" style="1" customWidth="1"/>
    <col min="9757" max="9757" width="8.28515625" style="1" customWidth="1"/>
    <col min="9758" max="9758" width="7.140625" style="1" customWidth="1"/>
    <col min="9759" max="9996" width="9.140625" style="1"/>
    <col min="9997" max="9997" width="4.42578125" style="1" customWidth="1"/>
    <col min="9998" max="9998" width="17" style="1" customWidth="1"/>
    <col min="9999" max="9999" width="7.5703125" style="1" customWidth="1"/>
    <col min="10000" max="10000" width="10.7109375" style="1" customWidth="1"/>
    <col min="10001" max="10001" width="7.140625" style="1" customWidth="1"/>
    <col min="10002" max="10002" width="8.7109375" style="1" customWidth="1"/>
    <col min="10003" max="10003" width="7.7109375" style="1" customWidth="1"/>
    <col min="10004" max="10004" width="7.85546875" style="1" customWidth="1"/>
    <col min="10005" max="10005" width="8.28515625" style="1" customWidth="1"/>
    <col min="10006" max="10006" width="7.42578125" style="1" customWidth="1"/>
    <col min="10007" max="10007" width="8.5703125" style="1" customWidth="1"/>
    <col min="10008" max="10008" width="8.28515625" style="1" customWidth="1"/>
    <col min="10009" max="10009" width="9.7109375" style="1" customWidth="1"/>
    <col min="10010" max="10010" width="8.42578125" style="1" customWidth="1"/>
    <col min="10011" max="10011" width="8" style="1" customWidth="1"/>
    <col min="10012" max="10012" width="7.5703125" style="1" customWidth="1"/>
    <col min="10013" max="10013" width="8.28515625" style="1" customWidth="1"/>
    <col min="10014" max="10014" width="7.140625" style="1" customWidth="1"/>
    <col min="10015" max="10252" width="9.140625" style="1"/>
    <col min="10253" max="10253" width="4.42578125" style="1" customWidth="1"/>
    <col min="10254" max="10254" width="17" style="1" customWidth="1"/>
    <col min="10255" max="10255" width="7.5703125" style="1" customWidth="1"/>
    <col min="10256" max="10256" width="10.7109375" style="1" customWidth="1"/>
    <col min="10257" max="10257" width="7.140625" style="1" customWidth="1"/>
    <col min="10258" max="10258" width="8.7109375" style="1" customWidth="1"/>
    <col min="10259" max="10259" width="7.7109375" style="1" customWidth="1"/>
    <col min="10260" max="10260" width="7.85546875" style="1" customWidth="1"/>
    <col min="10261" max="10261" width="8.28515625" style="1" customWidth="1"/>
    <col min="10262" max="10262" width="7.42578125" style="1" customWidth="1"/>
    <col min="10263" max="10263" width="8.5703125" style="1" customWidth="1"/>
    <col min="10264" max="10264" width="8.28515625" style="1" customWidth="1"/>
    <col min="10265" max="10265" width="9.7109375" style="1" customWidth="1"/>
    <col min="10266" max="10266" width="8.42578125" style="1" customWidth="1"/>
    <col min="10267" max="10267" width="8" style="1" customWidth="1"/>
    <col min="10268" max="10268" width="7.5703125" style="1" customWidth="1"/>
    <col min="10269" max="10269" width="8.28515625" style="1" customWidth="1"/>
    <col min="10270" max="10270" width="7.140625" style="1" customWidth="1"/>
    <col min="10271" max="10508" width="9.140625" style="1"/>
    <col min="10509" max="10509" width="4.42578125" style="1" customWidth="1"/>
    <col min="10510" max="10510" width="17" style="1" customWidth="1"/>
    <col min="10511" max="10511" width="7.5703125" style="1" customWidth="1"/>
    <col min="10512" max="10512" width="10.7109375" style="1" customWidth="1"/>
    <col min="10513" max="10513" width="7.140625" style="1" customWidth="1"/>
    <col min="10514" max="10514" width="8.7109375" style="1" customWidth="1"/>
    <col min="10515" max="10515" width="7.7109375" style="1" customWidth="1"/>
    <col min="10516" max="10516" width="7.85546875" style="1" customWidth="1"/>
    <col min="10517" max="10517" width="8.28515625" style="1" customWidth="1"/>
    <col min="10518" max="10518" width="7.42578125" style="1" customWidth="1"/>
    <col min="10519" max="10519" width="8.5703125" style="1" customWidth="1"/>
    <col min="10520" max="10520" width="8.28515625" style="1" customWidth="1"/>
    <col min="10521" max="10521" width="9.7109375" style="1" customWidth="1"/>
    <col min="10522" max="10522" width="8.42578125" style="1" customWidth="1"/>
    <col min="10523" max="10523" width="8" style="1" customWidth="1"/>
    <col min="10524" max="10524" width="7.5703125" style="1" customWidth="1"/>
    <col min="10525" max="10525" width="8.28515625" style="1" customWidth="1"/>
    <col min="10526" max="10526" width="7.140625" style="1" customWidth="1"/>
    <col min="10527" max="10764" width="9.140625" style="1"/>
    <col min="10765" max="10765" width="4.42578125" style="1" customWidth="1"/>
    <col min="10766" max="10766" width="17" style="1" customWidth="1"/>
    <col min="10767" max="10767" width="7.5703125" style="1" customWidth="1"/>
    <col min="10768" max="10768" width="10.7109375" style="1" customWidth="1"/>
    <col min="10769" max="10769" width="7.140625" style="1" customWidth="1"/>
    <col min="10770" max="10770" width="8.7109375" style="1" customWidth="1"/>
    <col min="10771" max="10771" width="7.7109375" style="1" customWidth="1"/>
    <col min="10772" max="10772" width="7.85546875" style="1" customWidth="1"/>
    <col min="10773" max="10773" width="8.28515625" style="1" customWidth="1"/>
    <col min="10774" max="10774" width="7.42578125" style="1" customWidth="1"/>
    <col min="10775" max="10775" width="8.5703125" style="1" customWidth="1"/>
    <col min="10776" max="10776" width="8.28515625" style="1" customWidth="1"/>
    <col min="10777" max="10777" width="9.7109375" style="1" customWidth="1"/>
    <col min="10778" max="10778" width="8.42578125" style="1" customWidth="1"/>
    <col min="10779" max="10779" width="8" style="1" customWidth="1"/>
    <col min="10780" max="10780" width="7.5703125" style="1" customWidth="1"/>
    <col min="10781" max="10781" width="8.28515625" style="1" customWidth="1"/>
    <col min="10782" max="10782" width="7.140625" style="1" customWidth="1"/>
    <col min="10783" max="11020" width="9.140625" style="1"/>
    <col min="11021" max="11021" width="4.42578125" style="1" customWidth="1"/>
    <col min="11022" max="11022" width="17" style="1" customWidth="1"/>
    <col min="11023" max="11023" width="7.5703125" style="1" customWidth="1"/>
    <col min="11024" max="11024" width="10.7109375" style="1" customWidth="1"/>
    <col min="11025" max="11025" width="7.140625" style="1" customWidth="1"/>
    <col min="11026" max="11026" width="8.7109375" style="1" customWidth="1"/>
    <col min="11027" max="11027" width="7.7109375" style="1" customWidth="1"/>
    <col min="11028" max="11028" width="7.85546875" style="1" customWidth="1"/>
    <col min="11029" max="11029" width="8.28515625" style="1" customWidth="1"/>
    <col min="11030" max="11030" width="7.42578125" style="1" customWidth="1"/>
    <col min="11031" max="11031" width="8.5703125" style="1" customWidth="1"/>
    <col min="11032" max="11032" width="8.28515625" style="1" customWidth="1"/>
    <col min="11033" max="11033" width="9.7109375" style="1" customWidth="1"/>
    <col min="11034" max="11034" width="8.42578125" style="1" customWidth="1"/>
    <col min="11035" max="11035" width="8" style="1" customWidth="1"/>
    <col min="11036" max="11036" width="7.5703125" style="1" customWidth="1"/>
    <col min="11037" max="11037" width="8.28515625" style="1" customWidth="1"/>
    <col min="11038" max="11038" width="7.140625" style="1" customWidth="1"/>
    <col min="11039" max="11276" width="9.140625" style="1"/>
    <col min="11277" max="11277" width="4.42578125" style="1" customWidth="1"/>
    <col min="11278" max="11278" width="17" style="1" customWidth="1"/>
    <col min="11279" max="11279" width="7.5703125" style="1" customWidth="1"/>
    <col min="11280" max="11280" width="10.7109375" style="1" customWidth="1"/>
    <col min="11281" max="11281" width="7.140625" style="1" customWidth="1"/>
    <col min="11282" max="11282" width="8.7109375" style="1" customWidth="1"/>
    <col min="11283" max="11283" width="7.7109375" style="1" customWidth="1"/>
    <col min="11284" max="11284" width="7.85546875" style="1" customWidth="1"/>
    <col min="11285" max="11285" width="8.28515625" style="1" customWidth="1"/>
    <col min="11286" max="11286" width="7.42578125" style="1" customWidth="1"/>
    <col min="11287" max="11287" width="8.5703125" style="1" customWidth="1"/>
    <col min="11288" max="11288" width="8.28515625" style="1" customWidth="1"/>
    <col min="11289" max="11289" width="9.7109375" style="1" customWidth="1"/>
    <col min="11290" max="11290" width="8.42578125" style="1" customWidth="1"/>
    <col min="11291" max="11291" width="8" style="1" customWidth="1"/>
    <col min="11292" max="11292" width="7.5703125" style="1" customWidth="1"/>
    <col min="11293" max="11293" width="8.28515625" style="1" customWidth="1"/>
    <col min="11294" max="11294" width="7.140625" style="1" customWidth="1"/>
    <col min="11295" max="11532" width="9.140625" style="1"/>
    <col min="11533" max="11533" width="4.42578125" style="1" customWidth="1"/>
    <col min="11534" max="11534" width="17" style="1" customWidth="1"/>
    <col min="11535" max="11535" width="7.5703125" style="1" customWidth="1"/>
    <col min="11536" max="11536" width="10.7109375" style="1" customWidth="1"/>
    <col min="11537" max="11537" width="7.140625" style="1" customWidth="1"/>
    <col min="11538" max="11538" width="8.7109375" style="1" customWidth="1"/>
    <col min="11539" max="11539" width="7.7109375" style="1" customWidth="1"/>
    <col min="11540" max="11540" width="7.85546875" style="1" customWidth="1"/>
    <col min="11541" max="11541" width="8.28515625" style="1" customWidth="1"/>
    <col min="11542" max="11542" width="7.42578125" style="1" customWidth="1"/>
    <col min="11543" max="11543" width="8.5703125" style="1" customWidth="1"/>
    <col min="11544" max="11544" width="8.28515625" style="1" customWidth="1"/>
    <col min="11545" max="11545" width="9.7109375" style="1" customWidth="1"/>
    <col min="11546" max="11546" width="8.42578125" style="1" customWidth="1"/>
    <col min="11547" max="11547" width="8" style="1" customWidth="1"/>
    <col min="11548" max="11548" width="7.5703125" style="1" customWidth="1"/>
    <col min="11549" max="11549" width="8.28515625" style="1" customWidth="1"/>
    <col min="11550" max="11550" width="7.140625" style="1" customWidth="1"/>
    <col min="11551" max="11788" width="9.140625" style="1"/>
    <col min="11789" max="11789" width="4.42578125" style="1" customWidth="1"/>
    <col min="11790" max="11790" width="17" style="1" customWidth="1"/>
    <col min="11791" max="11791" width="7.5703125" style="1" customWidth="1"/>
    <col min="11792" max="11792" width="10.7109375" style="1" customWidth="1"/>
    <col min="11793" max="11793" width="7.140625" style="1" customWidth="1"/>
    <col min="11794" max="11794" width="8.7109375" style="1" customWidth="1"/>
    <col min="11795" max="11795" width="7.7109375" style="1" customWidth="1"/>
    <col min="11796" max="11796" width="7.85546875" style="1" customWidth="1"/>
    <col min="11797" max="11797" width="8.28515625" style="1" customWidth="1"/>
    <col min="11798" max="11798" width="7.42578125" style="1" customWidth="1"/>
    <col min="11799" max="11799" width="8.5703125" style="1" customWidth="1"/>
    <col min="11800" max="11800" width="8.28515625" style="1" customWidth="1"/>
    <col min="11801" max="11801" width="9.7109375" style="1" customWidth="1"/>
    <col min="11802" max="11802" width="8.42578125" style="1" customWidth="1"/>
    <col min="11803" max="11803" width="8" style="1" customWidth="1"/>
    <col min="11804" max="11804" width="7.5703125" style="1" customWidth="1"/>
    <col min="11805" max="11805" width="8.28515625" style="1" customWidth="1"/>
    <col min="11806" max="11806" width="7.140625" style="1" customWidth="1"/>
    <col min="11807" max="12044" width="9.140625" style="1"/>
    <col min="12045" max="12045" width="4.42578125" style="1" customWidth="1"/>
    <col min="12046" max="12046" width="17" style="1" customWidth="1"/>
    <col min="12047" max="12047" width="7.5703125" style="1" customWidth="1"/>
    <col min="12048" max="12048" width="10.7109375" style="1" customWidth="1"/>
    <col min="12049" max="12049" width="7.140625" style="1" customWidth="1"/>
    <col min="12050" max="12050" width="8.7109375" style="1" customWidth="1"/>
    <col min="12051" max="12051" width="7.7109375" style="1" customWidth="1"/>
    <col min="12052" max="12052" width="7.85546875" style="1" customWidth="1"/>
    <col min="12053" max="12053" width="8.28515625" style="1" customWidth="1"/>
    <col min="12054" max="12054" width="7.42578125" style="1" customWidth="1"/>
    <col min="12055" max="12055" width="8.5703125" style="1" customWidth="1"/>
    <col min="12056" max="12056" width="8.28515625" style="1" customWidth="1"/>
    <col min="12057" max="12057" width="9.7109375" style="1" customWidth="1"/>
    <col min="12058" max="12058" width="8.42578125" style="1" customWidth="1"/>
    <col min="12059" max="12059" width="8" style="1" customWidth="1"/>
    <col min="12060" max="12060" width="7.5703125" style="1" customWidth="1"/>
    <col min="12061" max="12061" width="8.28515625" style="1" customWidth="1"/>
    <col min="12062" max="12062" width="7.140625" style="1" customWidth="1"/>
    <col min="12063" max="12300" width="9.140625" style="1"/>
    <col min="12301" max="12301" width="4.42578125" style="1" customWidth="1"/>
    <col min="12302" max="12302" width="17" style="1" customWidth="1"/>
    <col min="12303" max="12303" width="7.5703125" style="1" customWidth="1"/>
    <col min="12304" max="12304" width="10.7109375" style="1" customWidth="1"/>
    <col min="12305" max="12305" width="7.140625" style="1" customWidth="1"/>
    <col min="12306" max="12306" width="8.7109375" style="1" customWidth="1"/>
    <col min="12307" max="12307" width="7.7109375" style="1" customWidth="1"/>
    <col min="12308" max="12308" width="7.85546875" style="1" customWidth="1"/>
    <col min="12309" max="12309" width="8.28515625" style="1" customWidth="1"/>
    <col min="12310" max="12310" width="7.42578125" style="1" customWidth="1"/>
    <col min="12311" max="12311" width="8.5703125" style="1" customWidth="1"/>
    <col min="12312" max="12312" width="8.28515625" style="1" customWidth="1"/>
    <col min="12313" max="12313" width="9.7109375" style="1" customWidth="1"/>
    <col min="12314" max="12314" width="8.42578125" style="1" customWidth="1"/>
    <col min="12315" max="12315" width="8" style="1" customWidth="1"/>
    <col min="12316" max="12316" width="7.5703125" style="1" customWidth="1"/>
    <col min="12317" max="12317" width="8.28515625" style="1" customWidth="1"/>
    <col min="12318" max="12318" width="7.140625" style="1" customWidth="1"/>
    <col min="12319" max="12556" width="9.140625" style="1"/>
    <col min="12557" max="12557" width="4.42578125" style="1" customWidth="1"/>
    <col min="12558" max="12558" width="17" style="1" customWidth="1"/>
    <col min="12559" max="12559" width="7.5703125" style="1" customWidth="1"/>
    <col min="12560" max="12560" width="10.7109375" style="1" customWidth="1"/>
    <col min="12561" max="12561" width="7.140625" style="1" customWidth="1"/>
    <col min="12562" max="12562" width="8.7109375" style="1" customWidth="1"/>
    <col min="12563" max="12563" width="7.7109375" style="1" customWidth="1"/>
    <col min="12564" max="12564" width="7.85546875" style="1" customWidth="1"/>
    <col min="12565" max="12565" width="8.28515625" style="1" customWidth="1"/>
    <col min="12566" max="12566" width="7.42578125" style="1" customWidth="1"/>
    <col min="12567" max="12567" width="8.5703125" style="1" customWidth="1"/>
    <col min="12568" max="12568" width="8.28515625" style="1" customWidth="1"/>
    <col min="12569" max="12569" width="9.7109375" style="1" customWidth="1"/>
    <col min="12570" max="12570" width="8.42578125" style="1" customWidth="1"/>
    <col min="12571" max="12571" width="8" style="1" customWidth="1"/>
    <col min="12572" max="12572" width="7.5703125" style="1" customWidth="1"/>
    <col min="12573" max="12573" width="8.28515625" style="1" customWidth="1"/>
    <col min="12574" max="12574" width="7.140625" style="1" customWidth="1"/>
    <col min="12575" max="12812" width="9.140625" style="1"/>
    <col min="12813" max="12813" width="4.42578125" style="1" customWidth="1"/>
    <col min="12814" max="12814" width="17" style="1" customWidth="1"/>
    <col min="12815" max="12815" width="7.5703125" style="1" customWidth="1"/>
    <col min="12816" max="12816" width="10.7109375" style="1" customWidth="1"/>
    <col min="12817" max="12817" width="7.140625" style="1" customWidth="1"/>
    <col min="12818" max="12818" width="8.7109375" style="1" customWidth="1"/>
    <col min="12819" max="12819" width="7.7109375" style="1" customWidth="1"/>
    <col min="12820" max="12820" width="7.85546875" style="1" customWidth="1"/>
    <col min="12821" max="12821" width="8.28515625" style="1" customWidth="1"/>
    <col min="12822" max="12822" width="7.42578125" style="1" customWidth="1"/>
    <col min="12823" max="12823" width="8.5703125" style="1" customWidth="1"/>
    <col min="12824" max="12824" width="8.28515625" style="1" customWidth="1"/>
    <col min="12825" max="12825" width="9.7109375" style="1" customWidth="1"/>
    <col min="12826" max="12826" width="8.42578125" style="1" customWidth="1"/>
    <col min="12827" max="12827" width="8" style="1" customWidth="1"/>
    <col min="12828" max="12828" width="7.5703125" style="1" customWidth="1"/>
    <col min="12829" max="12829" width="8.28515625" style="1" customWidth="1"/>
    <col min="12830" max="12830" width="7.140625" style="1" customWidth="1"/>
    <col min="12831" max="13068" width="9.140625" style="1"/>
    <col min="13069" max="13069" width="4.42578125" style="1" customWidth="1"/>
    <col min="13070" max="13070" width="17" style="1" customWidth="1"/>
    <col min="13071" max="13071" width="7.5703125" style="1" customWidth="1"/>
    <col min="13072" max="13072" width="10.7109375" style="1" customWidth="1"/>
    <col min="13073" max="13073" width="7.140625" style="1" customWidth="1"/>
    <col min="13074" max="13074" width="8.7109375" style="1" customWidth="1"/>
    <col min="13075" max="13075" width="7.7109375" style="1" customWidth="1"/>
    <col min="13076" max="13076" width="7.85546875" style="1" customWidth="1"/>
    <col min="13077" max="13077" width="8.28515625" style="1" customWidth="1"/>
    <col min="13078" max="13078" width="7.42578125" style="1" customWidth="1"/>
    <col min="13079" max="13079" width="8.5703125" style="1" customWidth="1"/>
    <col min="13080" max="13080" width="8.28515625" style="1" customWidth="1"/>
    <col min="13081" max="13081" width="9.7109375" style="1" customWidth="1"/>
    <col min="13082" max="13082" width="8.42578125" style="1" customWidth="1"/>
    <col min="13083" max="13083" width="8" style="1" customWidth="1"/>
    <col min="13084" max="13084" width="7.5703125" style="1" customWidth="1"/>
    <col min="13085" max="13085" width="8.28515625" style="1" customWidth="1"/>
    <col min="13086" max="13086" width="7.140625" style="1" customWidth="1"/>
    <col min="13087" max="13324" width="9.140625" style="1"/>
    <col min="13325" max="13325" width="4.42578125" style="1" customWidth="1"/>
    <col min="13326" max="13326" width="17" style="1" customWidth="1"/>
    <col min="13327" max="13327" width="7.5703125" style="1" customWidth="1"/>
    <col min="13328" max="13328" width="10.7109375" style="1" customWidth="1"/>
    <col min="13329" max="13329" width="7.140625" style="1" customWidth="1"/>
    <col min="13330" max="13330" width="8.7109375" style="1" customWidth="1"/>
    <col min="13331" max="13331" width="7.7109375" style="1" customWidth="1"/>
    <col min="13332" max="13332" width="7.85546875" style="1" customWidth="1"/>
    <col min="13333" max="13333" width="8.28515625" style="1" customWidth="1"/>
    <col min="13334" max="13334" width="7.42578125" style="1" customWidth="1"/>
    <col min="13335" max="13335" width="8.5703125" style="1" customWidth="1"/>
    <col min="13336" max="13336" width="8.28515625" style="1" customWidth="1"/>
    <col min="13337" max="13337" width="9.7109375" style="1" customWidth="1"/>
    <col min="13338" max="13338" width="8.42578125" style="1" customWidth="1"/>
    <col min="13339" max="13339" width="8" style="1" customWidth="1"/>
    <col min="13340" max="13340" width="7.5703125" style="1" customWidth="1"/>
    <col min="13341" max="13341" width="8.28515625" style="1" customWidth="1"/>
    <col min="13342" max="13342" width="7.140625" style="1" customWidth="1"/>
    <col min="13343" max="13580" width="9.140625" style="1"/>
    <col min="13581" max="13581" width="4.42578125" style="1" customWidth="1"/>
    <col min="13582" max="13582" width="17" style="1" customWidth="1"/>
    <col min="13583" max="13583" width="7.5703125" style="1" customWidth="1"/>
    <col min="13584" max="13584" width="10.7109375" style="1" customWidth="1"/>
    <col min="13585" max="13585" width="7.140625" style="1" customWidth="1"/>
    <col min="13586" max="13586" width="8.7109375" style="1" customWidth="1"/>
    <col min="13587" max="13587" width="7.7109375" style="1" customWidth="1"/>
    <col min="13588" max="13588" width="7.85546875" style="1" customWidth="1"/>
    <col min="13589" max="13589" width="8.28515625" style="1" customWidth="1"/>
    <col min="13590" max="13590" width="7.42578125" style="1" customWidth="1"/>
    <col min="13591" max="13591" width="8.5703125" style="1" customWidth="1"/>
    <col min="13592" max="13592" width="8.28515625" style="1" customWidth="1"/>
    <col min="13593" max="13593" width="9.7109375" style="1" customWidth="1"/>
    <col min="13594" max="13594" width="8.42578125" style="1" customWidth="1"/>
    <col min="13595" max="13595" width="8" style="1" customWidth="1"/>
    <col min="13596" max="13596" width="7.5703125" style="1" customWidth="1"/>
    <col min="13597" max="13597" width="8.28515625" style="1" customWidth="1"/>
    <col min="13598" max="13598" width="7.140625" style="1" customWidth="1"/>
    <col min="13599" max="13836" width="9.140625" style="1"/>
    <col min="13837" max="13837" width="4.42578125" style="1" customWidth="1"/>
    <col min="13838" max="13838" width="17" style="1" customWidth="1"/>
    <col min="13839" max="13839" width="7.5703125" style="1" customWidth="1"/>
    <col min="13840" max="13840" width="10.7109375" style="1" customWidth="1"/>
    <col min="13841" max="13841" width="7.140625" style="1" customWidth="1"/>
    <col min="13842" max="13842" width="8.7109375" style="1" customWidth="1"/>
    <col min="13843" max="13843" width="7.7109375" style="1" customWidth="1"/>
    <col min="13844" max="13844" width="7.85546875" style="1" customWidth="1"/>
    <col min="13845" max="13845" width="8.28515625" style="1" customWidth="1"/>
    <col min="13846" max="13846" width="7.42578125" style="1" customWidth="1"/>
    <col min="13847" max="13847" width="8.5703125" style="1" customWidth="1"/>
    <col min="13848" max="13848" width="8.28515625" style="1" customWidth="1"/>
    <col min="13849" max="13849" width="9.7109375" style="1" customWidth="1"/>
    <col min="13850" max="13850" width="8.42578125" style="1" customWidth="1"/>
    <col min="13851" max="13851" width="8" style="1" customWidth="1"/>
    <col min="13852" max="13852" width="7.5703125" style="1" customWidth="1"/>
    <col min="13853" max="13853" width="8.28515625" style="1" customWidth="1"/>
    <col min="13854" max="13854" width="7.140625" style="1" customWidth="1"/>
    <col min="13855" max="14092" width="9.140625" style="1"/>
    <col min="14093" max="14093" width="4.42578125" style="1" customWidth="1"/>
    <col min="14094" max="14094" width="17" style="1" customWidth="1"/>
    <col min="14095" max="14095" width="7.5703125" style="1" customWidth="1"/>
    <col min="14096" max="14096" width="10.7109375" style="1" customWidth="1"/>
    <col min="14097" max="14097" width="7.140625" style="1" customWidth="1"/>
    <col min="14098" max="14098" width="8.7109375" style="1" customWidth="1"/>
    <col min="14099" max="14099" width="7.7109375" style="1" customWidth="1"/>
    <col min="14100" max="14100" width="7.85546875" style="1" customWidth="1"/>
    <col min="14101" max="14101" width="8.28515625" style="1" customWidth="1"/>
    <col min="14102" max="14102" width="7.42578125" style="1" customWidth="1"/>
    <col min="14103" max="14103" width="8.5703125" style="1" customWidth="1"/>
    <col min="14104" max="14104" width="8.28515625" style="1" customWidth="1"/>
    <col min="14105" max="14105" width="9.7109375" style="1" customWidth="1"/>
    <col min="14106" max="14106" width="8.42578125" style="1" customWidth="1"/>
    <col min="14107" max="14107" width="8" style="1" customWidth="1"/>
    <col min="14108" max="14108" width="7.5703125" style="1" customWidth="1"/>
    <col min="14109" max="14109" width="8.28515625" style="1" customWidth="1"/>
    <col min="14110" max="14110" width="7.140625" style="1" customWidth="1"/>
    <col min="14111" max="14348" width="9.140625" style="1"/>
    <col min="14349" max="14349" width="4.42578125" style="1" customWidth="1"/>
    <col min="14350" max="14350" width="17" style="1" customWidth="1"/>
    <col min="14351" max="14351" width="7.5703125" style="1" customWidth="1"/>
    <col min="14352" max="14352" width="10.7109375" style="1" customWidth="1"/>
    <col min="14353" max="14353" width="7.140625" style="1" customWidth="1"/>
    <col min="14354" max="14354" width="8.7109375" style="1" customWidth="1"/>
    <col min="14355" max="14355" width="7.7109375" style="1" customWidth="1"/>
    <col min="14356" max="14356" width="7.85546875" style="1" customWidth="1"/>
    <col min="14357" max="14357" width="8.28515625" style="1" customWidth="1"/>
    <col min="14358" max="14358" width="7.42578125" style="1" customWidth="1"/>
    <col min="14359" max="14359" width="8.5703125" style="1" customWidth="1"/>
    <col min="14360" max="14360" width="8.28515625" style="1" customWidth="1"/>
    <col min="14361" max="14361" width="9.7109375" style="1" customWidth="1"/>
    <col min="14362" max="14362" width="8.42578125" style="1" customWidth="1"/>
    <col min="14363" max="14363" width="8" style="1" customWidth="1"/>
    <col min="14364" max="14364" width="7.5703125" style="1" customWidth="1"/>
    <col min="14365" max="14365" width="8.28515625" style="1" customWidth="1"/>
    <col min="14366" max="14366" width="7.140625" style="1" customWidth="1"/>
    <col min="14367" max="14604" width="9.140625" style="1"/>
    <col min="14605" max="14605" width="4.42578125" style="1" customWidth="1"/>
    <col min="14606" max="14606" width="17" style="1" customWidth="1"/>
    <col min="14607" max="14607" width="7.5703125" style="1" customWidth="1"/>
    <col min="14608" max="14608" width="10.7109375" style="1" customWidth="1"/>
    <col min="14609" max="14609" width="7.140625" style="1" customWidth="1"/>
    <col min="14610" max="14610" width="8.7109375" style="1" customWidth="1"/>
    <col min="14611" max="14611" width="7.7109375" style="1" customWidth="1"/>
    <col min="14612" max="14612" width="7.85546875" style="1" customWidth="1"/>
    <col min="14613" max="14613" width="8.28515625" style="1" customWidth="1"/>
    <col min="14614" max="14614" width="7.42578125" style="1" customWidth="1"/>
    <col min="14615" max="14615" width="8.5703125" style="1" customWidth="1"/>
    <col min="14616" max="14616" width="8.28515625" style="1" customWidth="1"/>
    <col min="14617" max="14617" width="9.7109375" style="1" customWidth="1"/>
    <col min="14618" max="14618" width="8.42578125" style="1" customWidth="1"/>
    <col min="14619" max="14619" width="8" style="1" customWidth="1"/>
    <col min="14620" max="14620" width="7.5703125" style="1" customWidth="1"/>
    <col min="14621" max="14621" width="8.28515625" style="1" customWidth="1"/>
    <col min="14622" max="14622" width="7.140625" style="1" customWidth="1"/>
    <col min="14623" max="14860" width="9.140625" style="1"/>
    <col min="14861" max="14861" width="4.42578125" style="1" customWidth="1"/>
    <col min="14862" max="14862" width="17" style="1" customWidth="1"/>
    <col min="14863" max="14863" width="7.5703125" style="1" customWidth="1"/>
    <col min="14864" max="14864" width="10.7109375" style="1" customWidth="1"/>
    <col min="14865" max="14865" width="7.140625" style="1" customWidth="1"/>
    <col min="14866" max="14866" width="8.7109375" style="1" customWidth="1"/>
    <col min="14867" max="14867" width="7.7109375" style="1" customWidth="1"/>
    <col min="14868" max="14868" width="7.85546875" style="1" customWidth="1"/>
    <col min="14869" max="14869" width="8.28515625" style="1" customWidth="1"/>
    <col min="14870" max="14870" width="7.42578125" style="1" customWidth="1"/>
    <col min="14871" max="14871" width="8.5703125" style="1" customWidth="1"/>
    <col min="14872" max="14872" width="8.28515625" style="1" customWidth="1"/>
    <col min="14873" max="14873" width="9.7109375" style="1" customWidth="1"/>
    <col min="14874" max="14874" width="8.42578125" style="1" customWidth="1"/>
    <col min="14875" max="14875" width="8" style="1" customWidth="1"/>
    <col min="14876" max="14876" width="7.5703125" style="1" customWidth="1"/>
    <col min="14877" max="14877" width="8.28515625" style="1" customWidth="1"/>
    <col min="14878" max="14878" width="7.140625" style="1" customWidth="1"/>
    <col min="14879" max="15116" width="9.140625" style="1"/>
    <col min="15117" max="15117" width="4.42578125" style="1" customWidth="1"/>
    <col min="15118" max="15118" width="17" style="1" customWidth="1"/>
    <col min="15119" max="15119" width="7.5703125" style="1" customWidth="1"/>
    <col min="15120" max="15120" width="10.7109375" style="1" customWidth="1"/>
    <col min="15121" max="15121" width="7.140625" style="1" customWidth="1"/>
    <col min="15122" max="15122" width="8.7109375" style="1" customWidth="1"/>
    <col min="15123" max="15123" width="7.7109375" style="1" customWidth="1"/>
    <col min="15124" max="15124" width="7.85546875" style="1" customWidth="1"/>
    <col min="15125" max="15125" width="8.28515625" style="1" customWidth="1"/>
    <col min="15126" max="15126" width="7.42578125" style="1" customWidth="1"/>
    <col min="15127" max="15127" width="8.5703125" style="1" customWidth="1"/>
    <col min="15128" max="15128" width="8.28515625" style="1" customWidth="1"/>
    <col min="15129" max="15129" width="9.7109375" style="1" customWidth="1"/>
    <col min="15130" max="15130" width="8.42578125" style="1" customWidth="1"/>
    <col min="15131" max="15131" width="8" style="1" customWidth="1"/>
    <col min="15132" max="15132" width="7.5703125" style="1" customWidth="1"/>
    <col min="15133" max="15133" width="8.28515625" style="1" customWidth="1"/>
    <col min="15134" max="15134" width="7.140625" style="1" customWidth="1"/>
    <col min="15135" max="15372" width="9.140625" style="1"/>
    <col min="15373" max="15373" width="4.42578125" style="1" customWidth="1"/>
    <col min="15374" max="15374" width="17" style="1" customWidth="1"/>
    <col min="15375" max="15375" width="7.5703125" style="1" customWidth="1"/>
    <col min="15376" max="15376" width="10.7109375" style="1" customWidth="1"/>
    <col min="15377" max="15377" width="7.140625" style="1" customWidth="1"/>
    <col min="15378" max="15378" width="8.7109375" style="1" customWidth="1"/>
    <col min="15379" max="15379" width="7.7109375" style="1" customWidth="1"/>
    <col min="15380" max="15380" width="7.85546875" style="1" customWidth="1"/>
    <col min="15381" max="15381" width="8.28515625" style="1" customWidth="1"/>
    <col min="15382" max="15382" width="7.42578125" style="1" customWidth="1"/>
    <col min="15383" max="15383" width="8.5703125" style="1" customWidth="1"/>
    <col min="15384" max="15384" width="8.28515625" style="1" customWidth="1"/>
    <col min="15385" max="15385" width="9.7109375" style="1" customWidth="1"/>
    <col min="15386" max="15386" width="8.42578125" style="1" customWidth="1"/>
    <col min="15387" max="15387" width="8" style="1" customWidth="1"/>
    <col min="15388" max="15388" width="7.5703125" style="1" customWidth="1"/>
    <col min="15389" max="15389" width="8.28515625" style="1" customWidth="1"/>
    <col min="15390" max="15390" width="7.140625" style="1" customWidth="1"/>
    <col min="15391" max="15628" width="9.140625" style="1"/>
    <col min="15629" max="15629" width="4.42578125" style="1" customWidth="1"/>
    <col min="15630" max="15630" width="17" style="1" customWidth="1"/>
    <col min="15631" max="15631" width="7.5703125" style="1" customWidth="1"/>
    <col min="15632" max="15632" width="10.7109375" style="1" customWidth="1"/>
    <col min="15633" max="15633" width="7.140625" style="1" customWidth="1"/>
    <col min="15634" max="15634" width="8.7109375" style="1" customWidth="1"/>
    <col min="15635" max="15635" width="7.7109375" style="1" customWidth="1"/>
    <col min="15636" max="15636" width="7.85546875" style="1" customWidth="1"/>
    <col min="15637" max="15637" width="8.28515625" style="1" customWidth="1"/>
    <col min="15638" max="15638" width="7.42578125" style="1" customWidth="1"/>
    <col min="15639" max="15639" width="8.5703125" style="1" customWidth="1"/>
    <col min="15640" max="15640" width="8.28515625" style="1" customWidth="1"/>
    <col min="15641" max="15641" width="9.7109375" style="1" customWidth="1"/>
    <col min="15642" max="15642" width="8.42578125" style="1" customWidth="1"/>
    <col min="15643" max="15643" width="8" style="1" customWidth="1"/>
    <col min="15644" max="15644" width="7.5703125" style="1" customWidth="1"/>
    <col min="15645" max="15645" width="8.28515625" style="1" customWidth="1"/>
    <col min="15646" max="15646" width="7.140625" style="1" customWidth="1"/>
    <col min="15647" max="15884" width="9.140625" style="1"/>
    <col min="15885" max="15885" width="4.42578125" style="1" customWidth="1"/>
    <col min="15886" max="15886" width="17" style="1" customWidth="1"/>
    <col min="15887" max="15887" width="7.5703125" style="1" customWidth="1"/>
    <col min="15888" max="15888" width="10.7109375" style="1" customWidth="1"/>
    <col min="15889" max="15889" width="7.140625" style="1" customWidth="1"/>
    <col min="15890" max="15890" width="8.7109375" style="1" customWidth="1"/>
    <col min="15891" max="15891" width="7.7109375" style="1" customWidth="1"/>
    <col min="15892" max="15892" width="7.85546875" style="1" customWidth="1"/>
    <col min="15893" max="15893" width="8.28515625" style="1" customWidth="1"/>
    <col min="15894" max="15894" width="7.42578125" style="1" customWidth="1"/>
    <col min="15895" max="15895" width="8.5703125" style="1" customWidth="1"/>
    <col min="15896" max="15896" width="8.28515625" style="1" customWidth="1"/>
    <col min="15897" max="15897" width="9.7109375" style="1" customWidth="1"/>
    <col min="15898" max="15898" width="8.42578125" style="1" customWidth="1"/>
    <col min="15899" max="15899" width="8" style="1" customWidth="1"/>
    <col min="15900" max="15900" width="7.5703125" style="1" customWidth="1"/>
    <col min="15901" max="15901" width="8.28515625" style="1" customWidth="1"/>
    <col min="15902" max="15902" width="7.140625" style="1" customWidth="1"/>
    <col min="15903" max="16140" width="9.140625" style="1"/>
    <col min="16141" max="16141" width="4.42578125" style="1" customWidth="1"/>
    <col min="16142" max="16142" width="17" style="1" customWidth="1"/>
    <col min="16143" max="16143" width="7.5703125" style="1" customWidth="1"/>
    <col min="16144" max="16144" width="10.7109375" style="1" customWidth="1"/>
    <col min="16145" max="16145" width="7.140625" style="1" customWidth="1"/>
    <col min="16146" max="16146" width="8.7109375" style="1" customWidth="1"/>
    <col min="16147" max="16147" width="7.7109375" style="1" customWidth="1"/>
    <col min="16148" max="16148" width="7.85546875" style="1" customWidth="1"/>
    <col min="16149" max="16149" width="8.28515625" style="1" customWidth="1"/>
    <col min="16150" max="16150" width="7.42578125" style="1" customWidth="1"/>
    <col min="16151" max="16151" width="8.5703125" style="1" customWidth="1"/>
    <col min="16152" max="16152" width="8.28515625" style="1" customWidth="1"/>
    <col min="16153" max="16153" width="9.7109375" style="1" customWidth="1"/>
    <col min="16154" max="16154" width="8.42578125" style="1" customWidth="1"/>
    <col min="16155" max="16155" width="8" style="1" customWidth="1"/>
    <col min="16156" max="16156" width="7.5703125" style="1" customWidth="1"/>
    <col min="16157" max="16157" width="8.28515625" style="1" customWidth="1"/>
    <col min="16158" max="16158" width="7.140625" style="1" customWidth="1"/>
    <col min="16159" max="16384" width="9.140625" style="1"/>
  </cols>
  <sheetData>
    <row r="1" spans="1:32" ht="24" customHeight="1">
      <c r="A1" s="193" t="s">
        <v>7</v>
      </c>
      <c r="B1" s="193"/>
      <c r="C1" s="193"/>
      <c r="D1" s="193"/>
      <c r="E1" s="194" t="s">
        <v>6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2">
      <c r="A2" s="195" t="s">
        <v>5</v>
      </c>
      <c r="B2" s="195"/>
      <c r="C2" s="195"/>
      <c r="D2" s="195"/>
      <c r="E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8"/>
      <c r="AC2" s="8"/>
    </row>
    <row r="3" spans="1:32" s="12" customFormat="1" ht="16.5">
      <c r="A3" s="117"/>
      <c r="B3" s="117"/>
      <c r="D3" s="123" t="s">
        <v>157</v>
      </c>
      <c r="E3" s="125"/>
      <c r="F3" s="125"/>
      <c r="G3" s="125"/>
      <c r="H3" s="125"/>
      <c r="I3" s="196" t="s">
        <v>36</v>
      </c>
      <c r="J3" s="196"/>
      <c r="K3" s="196"/>
      <c r="L3" s="196"/>
      <c r="M3" s="196"/>
      <c r="N3" s="196"/>
      <c r="O3" s="196"/>
      <c r="P3" s="196"/>
      <c r="Q3" s="123"/>
      <c r="R3" s="125"/>
      <c r="S3" s="125"/>
      <c r="T3" s="125"/>
      <c r="U3" s="196"/>
      <c r="V3" s="196"/>
      <c r="W3" s="196"/>
      <c r="X3" s="196"/>
      <c r="Y3" s="196"/>
      <c r="Z3" s="196"/>
      <c r="AA3" s="116"/>
      <c r="AB3" s="116"/>
      <c r="AC3" s="116"/>
      <c r="AD3" s="119"/>
    </row>
    <row r="4" spans="1:32" s="12" customFormat="1" ht="16.5">
      <c r="A4" s="119"/>
      <c r="B4" s="119"/>
      <c r="D4" s="187" t="s">
        <v>22</v>
      </c>
      <c r="E4" s="187"/>
      <c r="F4" s="187"/>
      <c r="G4" s="123"/>
      <c r="H4" s="123"/>
      <c r="I4" s="124" t="s">
        <v>37</v>
      </c>
      <c r="J4" s="128"/>
      <c r="K4" s="124"/>
      <c r="L4" s="124"/>
      <c r="M4" s="124"/>
      <c r="N4" s="124"/>
      <c r="O4" s="124"/>
      <c r="P4" s="124"/>
      <c r="Q4" s="124"/>
      <c r="R4" s="124"/>
      <c r="S4" s="164"/>
      <c r="T4" s="164"/>
      <c r="U4" s="124"/>
      <c r="V4" s="165"/>
      <c r="W4" s="124"/>
      <c r="X4" s="124"/>
      <c r="Y4" s="124"/>
      <c r="Z4" s="124"/>
      <c r="AA4" s="118"/>
      <c r="AB4" s="118"/>
      <c r="AC4" s="118"/>
      <c r="AE4" s="17"/>
    </row>
    <row r="5" spans="1:32" s="12" customFormat="1" ht="16.5">
      <c r="D5" s="187" t="s">
        <v>158</v>
      </c>
      <c r="E5" s="187"/>
      <c r="F5" s="187"/>
      <c r="G5" s="123"/>
      <c r="H5" s="123"/>
      <c r="I5" s="124" t="s">
        <v>145</v>
      </c>
      <c r="J5" s="128"/>
      <c r="K5" s="124"/>
      <c r="L5" s="162">
        <f>SUM(F8:Z8)</f>
        <v>14</v>
      </c>
      <c r="M5" s="124"/>
      <c r="N5" s="124"/>
      <c r="O5" s="124"/>
      <c r="P5" s="124"/>
      <c r="Q5" s="124"/>
      <c r="R5" s="124"/>
      <c r="S5" s="164"/>
      <c r="T5" s="164"/>
      <c r="U5" s="124"/>
      <c r="V5" s="165"/>
      <c r="W5" s="124"/>
      <c r="X5" s="162"/>
      <c r="Y5" s="124"/>
      <c r="Z5" s="124"/>
      <c r="AA5" s="118"/>
      <c r="AB5" s="118"/>
      <c r="AC5" s="118"/>
    </row>
    <row r="6" spans="1:32" ht="16.5" customHeight="1">
      <c r="A6" s="16"/>
      <c r="B6" s="16"/>
      <c r="C6" s="15"/>
      <c r="D6" s="15"/>
      <c r="E6" s="13"/>
      <c r="F6" s="14"/>
      <c r="G6" s="14"/>
      <c r="H6" s="14"/>
      <c r="I6" s="14"/>
      <c r="J6" s="129"/>
      <c r="K6" s="14"/>
      <c r="L6" s="14"/>
      <c r="M6" s="14"/>
      <c r="N6" s="14"/>
      <c r="O6" s="11"/>
      <c r="P6" s="11"/>
      <c r="Q6" s="11"/>
      <c r="R6" s="14"/>
      <c r="S6" s="14"/>
      <c r="T6" s="14"/>
      <c r="U6" s="14"/>
      <c r="V6" s="129"/>
      <c r="W6" s="14"/>
      <c r="X6" s="14"/>
      <c r="Y6" s="14"/>
      <c r="Z6" s="14"/>
      <c r="AA6" s="10"/>
      <c r="AB6" s="111"/>
      <c r="AC6" s="10"/>
      <c r="AD6" s="9"/>
      <c r="AE6" s="7"/>
    </row>
    <row r="7" spans="1:32" s="20" customFormat="1" ht="83.25" customHeight="1">
      <c r="A7" s="85" t="s">
        <v>4</v>
      </c>
      <c r="B7" s="86" t="s">
        <v>3</v>
      </c>
      <c r="C7" s="86" t="s">
        <v>2</v>
      </c>
      <c r="D7" s="87"/>
      <c r="E7" s="88" t="s">
        <v>1</v>
      </c>
      <c r="F7" s="169" t="s">
        <v>149</v>
      </c>
      <c r="G7" s="170"/>
      <c r="H7" s="171"/>
      <c r="I7" s="169" t="s">
        <v>150</v>
      </c>
      <c r="J7" s="170"/>
      <c r="K7" s="171"/>
      <c r="L7" s="169" t="s">
        <v>151</v>
      </c>
      <c r="M7" s="170"/>
      <c r="N7" s="171"/>
      <c r="O7" s="169" t="s">
        <v>152</v>
      </c>
      <c r="P7" s="170"/>
      <c r="Q7" s="171"/>
      <c r="R7" s="169" t="s">
        <v>153</v>
      </c>
      <c r="S7" s="170"/>
      <c r="T7" s="171"/>
      <c r="U7" s="169" t="s">
        <v>154</v>
      </c>
      <c r="V7" s="170"/>
      <c r="W7" s="171"/>
      <c r="X7" s="169" t="s">
        <v>155</v>
      </c>
      <c r="Y7" s="170"/>
      <c r="Z7" s="171"/>
      <c r="AA7" s="120" t="s">
        <v>15</v>
      </c>
      <c r="AB7" s="120" t="s">
        <v>16</v>
      </c>
      <c r="AC7" s="120" t="s">
        <v>17</v>
      </c>
      <c r="AD7" s="120" t="s">
        <v>18</v>
      </c>
    </row>
    <row r="8" spans="1:32" s="20" customFormat="1" ht="15.75" customHeight="1">
      <c r="A8" s="21"/>
      <c r="B8" s="22"/>
      <c r="C8" s="23"/>
      <c r="D8" s="24" t="s">
        <v>0</v>
      </c>
      <c r="E8" s="21"/>
      <c r="F8" s="184">
        <v>2</v>
      </c>
      <c r="G8" s="185"/>
      <c r="H8" s="186"/>
      <c r="I8" s="184">
        <v>2</v>
      </c>
      <c r="J8" s="185"/>
      <c r="K8" s="186"/>
      <c r="L8" s="184">
        <v>2</v>
      </c>
      <c r="M8" s="185"/>
      <c r="N8" s="186"/>
      <c r="O8" s="184">
        <v>2</v>
      </c>
      <c r="P8" s="185"/>
      <c r="Q8" s="186"/>
      <c r="R8" s="184">
        <v>2</v>
      </c>
      <c r="S8" s="185"/>
      <c r="T8" s="186"/>
      <c r="U8" s="184">
        <v>2</v>
      </c>
      <c r="V8" s="185"/>
      <c r="W8" s="186"/>
      <c r="X8" s="184">
        <v>2</v>
      </c>
      <c r="Y8" s="185"/>
      <c r="Z8" s="186"/>
      <c r="AA8" s="109">
        <f>SUM(F8:Z8)</f>
        <v>14</v>
      </c>
      <c r="AB8" s="112"/>
      <c r="AC8" s="108"/>
      <c r="AD8" s="115"/>
    </row>
    <row r="9" spans="1:32" s="20" customFormat="1" ht="56.25" customHeight="1">
      <c r="A9" s="21"/>
      <c r="B9" s="22"/>
      <c r="C9" s="23"/>
      <c r="D9" s="24"/>
      <c r="E9" s="21"/>
      <c r="F9" s="121" t="s">
        <v>19</v>
      </c>
      <c r="G9" s="121" t="s">
        <v>20</v>
      </c>
      <c r="H9" s="121" t="s">
        <v>21</v>
      </c>
      <c r="I9" s="121" t="s">
        <v>19</v>
      </c>
      <c r="J9" s="121" t="s">
        <v>20</v>
      </c>
      <c r="K9" s="121" t="s">
        <v>21</v>
      </c>
      <c r="L9" s="121" t="s">
        <v>19</v>
      </c>
      <c r="M9" s="121" t="s">
        <v>20</v>
      </c>
      <c r="N9" s="121" t="s">
        <v>21</v>
      </c>
      <c r="O9" s="121" t="s">
        <v>19</v>
      </c>
      <c r="P9" s="121" t="s">
        <v>20</v>
      </c>
      <c r="Q9" s="121" t="s">
        <v>21</v>
      </c>
      <c r="R9" s="121" t="s">
        <v>19</v>
      </c>
      <c r="S9" s="121" t="s">
        <v>20</v>
      </c>
      <c r="T9" s="121" t="s">
        <v>21</v>
      </c>
      <c r="U9" s="121" t="s">
        <v>19</v>
      </c>
      <c r="V9" s="121" t="s">
        <v>20</v>
      </c>
      <c r="W9" s="121" t="s">
        <v>21</v>
      </c>
      <c r="X9" s="121" t="s">
        <v>19</v>
      </c>
      <c r="Y9" s="121" t="s">
        <v>20</v>
      </c>
      <c r="Z9" s="121" t="s">
        <v>21</v>
      </c>
      <c r="AA9" s="109"/>
      <c r="AB9" s="112"/>
      <c r="AC9" s="108"/>
      <c r="AD9" s="115"/>
    </row>
    <row r="10" spans="1:32" s="26" customFormat="1" ht="21.75" customHeight="1">
      <c r="A10" s="133">
        <v>1</v>
      </c>
      <c r="B10" s="133" t="s">
        <v>40</v>
      </c>
      <c r="C10" s="103" t="s">
        <v>41</v>
      </c>
      <c r="D10" s="104" t="s">
        <v>42</v>
      </c>
      <c r="E10" s="159">
        <v>28954</v>
      </c>
      <c r="F10" s="40">
        <v>7</v>
      </c>
      <c r="G10" s="134" t="str">
        <f t="shared" ref="G10:G43" si="0">IF(F10&gt;=9.5,"A⁺",IF(F10&gt;=8.5,"A",IF(F10&gt;=8,"B⁺",IF(F10&gt;=7,"B",IF(F10&gt;=6.5,"C⁺",IF(F10&gt;=5.5,"C",IF(F10&gt;=5,"D⁺",IF(F10&gt;=4,"D",IF(F10&lt;4,"F")))))))))</f>
        <v>B</v>
      </c>
      <c r="H10" s="135" t="str">
        <f t="shared" ref="H10:H43" si="1">IF(G10="A⁺","4.0",IF(G10="A","3.8",IF(G10="B⁺","3.5",IF(G10="B","3.0",IF(G10="C⁺","2.5",IF(G10="C","2.0",IF(G10="D⁺","1.5",IF(G10="D","1.0"))))))))</f>
        <v>3.0</v>
      </c>
      <c r="I10" s="40">
        <v>6.6</v>
      </c>
      <c r="J10" s="134" t="str">
        <f t="shared" ref="J10:J43" si="2">IF(I10&gt;=9.5,"A⁺",IF(I10&gt;=8.5,"A",IF(I10&gt;=8,"B⁺",IF(I10&gt;=7,"B",IF(I10&gt;=6.5,"C⁺",IF(I10&gt;=5.5,"C",IF(I10&gt;=5,"D⁺",IF(I10&gt;=4,"D",IF(I10&lt;4,"F")))))))))</f>
        <v>C⁺</v>
      </c>
      <c r="K10" s="135" t="str">
        <f t="shared" ref="K10:K43" si="3">IF(J10="A⁺","4.0",IF(J10="A","3.8",IF(J10="B⁺","3.5",IF(J10="B","3.0",IF(J10="C⁺","2.5",IF(J10="C","2.0",IF(J10="D⁺","1.5",IF(J10="D","1.0"))))))))</f>
        <v>2.5</v>
      </c>
      <c r="L10" s="40">
        <v>3.9</v>
      </c>
      <c r="M10" s="134" t="str">
        <f t="shared" ref="M10:M43" si="4">IF(L10&gt;=9.5,"A⁺",IF(L10&gt;=8.5,"A",IF(L10&gt;=8,"B⁺",IF(L10&gt;=7,"B",IF(L10&gt;=6.5,"C⁺",IF(L10&gt;=5.5,"C",IF(L10&gt;=5,"D⁺",IF(L10&gt;=4,"D",IF(L10&lt;4,"F")))))))))</f>
        <v>F</v>
      </c>
      <c r="N10" s="135" t="b">
        <f t="shared" ref="N10:N43" si="5">IF(M10="A⁺","4.0",IF(M10="A","3.8",IF(M10="B⁺","3.5",IF(M10="B","3.0",IF(M10="C⁺","2.5",IF(M10="C","2.0",IF(M10="D⁺","1.5",IF(M10="D","1.0"))))))))</f>
        <v>0</v>
      </c>
      <c r="O10" s="40">
        <v>8.4</v>
      </c>
      <c r="P10" s="134" t="str">
        <f t="shared" ref="P10:P43" si="6">IF(O10&gt;=9.5,"A⁺",IF(O10&gt;=8.5,"A",IF(O10&gt;=8,"B⁺",IF(O10&gt;=7,"B",IF(O10&gt;=6.5,"C⁺",IF(O10&gt;=5.5,"C",IF(O10&gt;=5,"D⁺",IF(O10&gt;=4,"D",IF(O10&lt;4,"F")))))))))</f>
        <v>B⁺</v>
      </c>
      <c r="Q10" s="135" t="str">
        <f t="shared" ref="Q10:Q43" si="7">IF(P10="A⁺","4.0",IF(P10="A","3.8",IF(P10="B⁺","3.5",IF(P10="B","3.0",IF(P10="C⁺","2.5",IF(P10="C","2.0",IF(P10="D⁺","1.5",IF(P10="D","1.0"))))))))</f>
        <v>3.5</v>
      </c>
      <c r="R10" s="40">
        <v>3</v>
      </c>
      <c r="S10" s="134" t="str">
        <f t="shared" ref="S10:S43" si="8">IF(R10&gt;=9.5,"A⁺",IF(R10&gt;=8.5,"A",IF(R10&gt;=8,"B⁺",IF(R10&gt;=7,"B",IF(R10&gt;=6.5,"C⁺",IF(R10&gt;=5.5,"C",IF(R10&gt;=5,"D⁺",IF(R10&gt;=4,"D",IF(R10&lt;4,"F")))))))))</f>
        <v>F</v>
      </c>
      <c r="T10" s="135" t="b">
        <f t="shared" ref="T10:T43" si="9">IF(S10="A⁺","4.0",IF(S10="A","3.8",IF(S10="B⁺","3.5",IF(S10="B","3.0",IF(S10="C⁺","2.5",IF(S10="C","2.0",IF(S10="D⁺","1.5",IF(S10="D","1.0"))))))))</f>
        <v>0</v>
      </c>
      <c r="U10" s="40">
        <v>7.8</v>
      </c>
      <c r="V10" s="134" t="str">
        <f t="shared" ref="V10:V43" si="10">IF(U10&gt;=9.5,"A⁺",IF(U10&gt;=8.5,"A",IF(U10&gt;=8,"B⁺",IF(U10&gt;=7,"B",IF(U10&gt;=6.5,"C⁺",IF(U10&gt;=5.5,"C",IF(U10&gt;=5,"D⁺",IF(U10&gt;=4,"D",IF(U10&lt;4,"F")))))))))</f>
        <v>B</v>
      </c>
      <c r="W10" s="135" t="str">
        <f t="shared" ref="W10:W43" si="11">IF(V10="A⁺","4.0",IF(V10="A","3.8",IF(V10="B⁺","3.5",IF(V10="B","3.0",IF(V10="C⁺","2.5",IF(V10="C","2.0",IF(V10="D⁺","1.5",IF(V10="D","1.0"))))))))</f>
        <v>3.0</v>
      </c>
      <c r="X10" s="40">
        <v>6.2</v>
      </c>
      <c r="Y10" s="134" t="str">
        <f t="shared" ref="Y10:Y43" si="12">IF(X10&gt;=9.5,"A⁺",IF(X10&gt;=8.5,"A",IF(X10&gt;=8,"B⁺",IF(X10&gt;=7,"B",IF(X10&gt;=6.5,"C⁺",IF(X10&gt;=5.5,"C",IF(X10&gt;=5,"D⁺",IF(X10&gt;=4,"D",IF(X10&lt;4,"F")))))))))</f>
        <v>C</v>
      </c>
      <c r="Z10" s="135" t="str">
        <f t="shared" ref="Z10:Z43" si="13">IF(Y10="A⁺","4.0",IF(Y10="A","3.8",IF(Y10="B⁺","3.5",IF(Y10="B","3.0",IF(Y10="C⁺","2.5",IF(Y10="C","2.0",IF(Y10="D⁺","1.5",IF(Y10="D","1.0"))))))))</f>
        <v>2.0</v>
      </c>
      <c r="AA10" s="148">
        <f>F10*$F$8+I10*$I$8+L10*$L$8+O10*$O$8+R10*$R$8+U10*$U$8+X10*$X$8</f>
        <v>85.8</v>
      </c>
      <c r="AB10" s="137">
        <f>AA10/$AA$8</f>
        <v>6.1285714285714281</v>
      </c>
      <c r="AC10" s="136">
        <f>H10*$F$8+K10*$I$8+N10*$L$8+Q10*$O$8+T10*$R$8+W10*$U$8+Z10*$X$8</f>
        <v>28</v>
      </c>
      <c r="AD10" s="149">
        <f t="shared" ref="AD10:AD43" si="14">AC10/$AA$8</f>
        <v>2</v>
      </c>
      <c r="AE10" s="25"/>
    </row>
    <row r="11" spans="1:32" s="26" customFormat="1" ht="21.75" customHeight="1">
      <c r="A11" s="133">
        <v>2</v>
      </c>
      <c r="B11" s="133" t="s">
        <v>43</v>
      </c>
      <c r="C11" s="103" t="s">
        <v>44</v>
      </c>
      <c r="D11" s="104" t="s">
        <v>26</v>
      </c>
      <c r="E11" s="159">
        <v>32037</v>
      </c>
      <c r="F11" s="40">
        <v>7.8</v>
      </c>
      <c r="G11" s="134" t="str">
        <f t="shared" si="0"/>
        <v>B</v>
      </c>
      <c r="H11" s="135" t="str">
        <f t="shared" si="1"/>
        <v>3.0</v>
      </c>
      <c r="I11" s="40">
        <v>6.1</v>
      </c>
      <c r="J11" s="134" t="str">
        <f t="shared" si="2"/>
        <v>C</v>
      </c>
      <c r="K11" s="135" t="str">
        <f t="shared" si="3"/>
        <v>2.0</v>
      </c>
      <c r="L11" s="40">
        <v>6.6</v>
      </c>
      <c r="M11" s="134" t="str">
        <f t="shared" si="4"/>
        <v>C⁺</v>
      </c>
      <c r="N11" s="135" t="str">
        <f t="shared" si="5"/>
        <v>2.5</v>
      </c>
      <c r="O11" s="40">
        <v>8.1</v>
      </c>
      <c r="P11" s="134" t="str">
        <f t="shared" si="6"/>
        <v>B⁺</v>
      </c>
      <c r="Q11" s="135" t="str">
        <f t="shared" si="7"/>
        <v>3.5</v>
      </c>
      <c r="R11" s="40">
        <v>6.4</v>
      </c>
      <c r="S11" s="134" t="str">
        <f t="shared" si="8"/>
        <v>C</v>
      </c>
      <c r="T11" s="135" t="str">
        <f t="shared" si="9"/>
        <v>2.0</v>
      </c>
      <c r="U11" s="40">
        <v>7.8</v>
      </c>
      <c r="V11" s="134" t="str">
        <f t="shared" si="10"/>
        <v>B</v>
      </c>
      <c r="W11" s="135" t="str">
        <f t="shared" si="11"/>
        <v>3.0</v>
      </c>
      <c r="X11" s="40">
        <v>8</v>
      </c>
      <c r="Y11" s="134" t="str">
        <f t="shared" si="12"/>
        <v>B⁺</v>
      </c>
      <c r="Z11" s="135" t="str">
        <f t="shared" si="13"/>
        <v>3.5</v>
      </c>
      <c r="AA11" s="148">
        <f t="shared" ref="AA11:AA43" si="15">F11*$F$8+I11*$I$8+L11*$L$8+O11*$O$8+R11*$R$8+U11*$U$8+X11*$X$8</f>
        <v>101.6</v>
      </c>
      <c r="AB11" s="137">
        <f t="shared" ref="AB11:AB43" si="16">AA11/$AA$8</f>
        <v>7.2571428571428571</v>
      </c>
      <c r="AC11" s="136">
        <f t="shared" ref="AC11:AC43" si="17">H11*$F$8+K11*$I$8+N11*$L$8+Q11*$O$8+T11*$R$8+W11*$U$8+Z11*$X$8</f>
        <v>39</v>
      </c>
      <c r="AD11" s="149">
        <f t="shared" ref="AD11:AD43" si="18">AC11/$AA$8</f>
        <v>2.7857142857142856</v>
      </c>
      <c r="AE11" s="25"/>
    </row>
    <row r="12" spans="1:32" s="26" customFormat="1" ht="21.75" customHeight="1">
      <c r="A12" s="133">
        <v>3</v>
      </c>
      <c r="B12" s="133" t="s">
        <v>45</v>
      </c>
      <c r="C12" s="103" t="s">
        <v>46</v>
      </c>
      <c r="D12" s="104" t="s">
        <v>47</v>
      </c>
      <c r="E12" s="159" t="s">
        <v>48</v>
      </c>
      <c r="F12" s="40">
        <v>6.5</v>
      </c>
      <c r="G12" s="134" t="str">
        <f t="shared" si="0"/>
        <v>C⁺</v>
      </c>
      <c r="H12" s="135" t="str">
        <f t="shared" si="1"/>
        <v>2.5</v>
      </c>
      <c r="I12" s="40" t="e">
        <v>#VALUE!</v>
      </c>
      <c r="J12" s="134" t="e">
        <f t="shared" si="2"/>
        <v>#VALUE!</v>
      </c>
      <c r="K12" s="135" t="e">
        <f t="shared" si="3"/>
        <v>#VALUE!</v>
      </c>
      <c r="L12" s="40">
        <v>7.3</v>
      </c>
      <c r="M12" s="134" t="str">
        <f t="shared" si="4"/>
        <v>B</v>
      </c>
      <c r="N12" s="135" t="str">
        <f t="shared" si="5"/>
        <v>3.0</v>
      </c>
      <c r="O12" s="40">
        <v>7.8</v>
      </c>
      <c r="P12" s="134" t="str">
        <f t="shared" si="6"/>
        <v>B</v>
      </c>
      <c r="Q12" s="135" t="str">
        <f t="shared" si="7"/>
        <v>3.0</v>
      </c>
      <c r="R12" s="40">
        <v>4.8</v>
      </c>
      <c r="S12" s="134" t="str">
        <f t="shared" si="8"/>
        <v>D</v>
      </c>
      <c r="T12" s="135" t="str">
        <f t="shared" si="9"/>
        <v>1.0</v>
      </c>
      <c r="U12" s="40" t="e">
        <v>#VALUE!</v>
      </c>
      <c r="V12" s="134" t="e">
        <f t="shared" si="10"/>
        <v>#VALUE!</v>
      </c>
      <c r="W12" s="135" t="e">
        <f t="shared" si="11"/>
        <v>#VALUE!</v>
      </c>
      <c r="X12" s="40" t="e">
        <v>#VALUE!</v>
      </c>
      <c r="Y12" s="134" t="e">
        <f t="shared" si="12"/>
        <v>#VALUE!</v>
      </c>
      <c r="Z12" s="135" t="e">
        <f t="shared" si="13"/>
        <v>#VALUE!</v>
      </c>
      <c r="AA12" s="148" t="e">
        <f t="shared" si="15"/>
        <v>#VALUE!</v>
      </c>
      <c r="AB12" s="137" t="e">
        <f t="shared" si="16"/>
        <v>#VALUE!</v>
      </c>
      <c r="AC12" s="136" t="e">
        <f t="shared" si="17"/>
        <v>#VALUE!</v>
      </c>
      <c r="AD12" s="149" t="e">
        <f t="shared" si="18"/>
        <v>#VALUE!</v>
      </c>
      <c r="AE12" s="25"/>
    </row>
    <row r="13" spans="1:32" s="26" customFormat="1" ht="21.75" customHeight="1">
      <c r="A13" s="133">
        <v>4</v>
      </c>
      <c r="B13" s="133" t="s">
        <v>49</v>
      </c>
      <c r="C13" s="103" t="s">
        <v>50</v>
      </c>
      <c r="D13" s="104" t="s">
        <v>28</v>
      </c>
      <c r="E13" s="159">
        <v>27632</v>
      </c>
      <c r="F13" s="40">
        <v>6.8</v>
      </c>
      <c r="G13" s="134" t="str">
        <f t="shared" si="0"/>
        <v>C⁺</v>
      </c>
      <c r="H13" s="135" t="str">
        <f t="shared" si="1"/>
        <v>2.5</v>
      </c>
      <c r="I13" s="40" t="e">
        <v>#VALUE!</v>
      </c>
      <c r="J13" s="134" t="e">
        <f t="shared" si="2"/>
        <v>#VALUE!</v>
      </c>
      <c r="K13" s="135" t="e">
        <f t="shared" si="3"/>
        <v>#VALUE!</v>
      </c>
      <c r="L13" s="40">
        <v>4.2</v>
      </c>
      <c r="M13" s="134" t="str">
        <f t="shared" si="4"/>
        <v>D</v>
      </c>
      <c r="N13" s="135" t="str">
        <f t="shared" si="5"/>
        <v>1.0</v>
      </c>
      <c r="O13" s="40">
        <v>7.8</v>
      </c>
      <c r="P13" s="134" t="str">
        <f t="shared" si="6"/>
        <v>B</v>
      </c>
      <c r="Q13" s="135" t="str">
        <f t="shared" si="7"/>
        <v>3.0</v>
      </c>
      <c r="R13" s="40">
        <v>4.2</v>
      </c>
      <c r="S13" s="134" t="str">
        <f t="shared" si="8"/>
        <v>D</v>
      </c>
      <c r="T13" s="135" t="str">
        <f t="shared" si="9"/>
        <v>1.0</v>
      </c>
      <c r="U13" s="40" t="e">
        <v>#VALUE!</v>
      </c>
      <c r="V13" s="134" t="e">
        <f t="shared" si="10"/>
        <v>#VALUE!</v>
      </c>
      <c r="W13" s="135" t="e">
        <f t="shared" si="11"/>
        <v>#VALUE!</v>
      </c>
      <c r="X13" s="40" t="e">
        <v>#VALUE!</v>
      </c>
      <c r="Y13" s="134" t="e">
        <f t="shared" si="12"/>
        <v>#VALUE!</v>
      </c>
      <c r="Z13" s="135" t="e">
        <f t="shared" si="13"/>
        <v>#VALUE!</v>
      </c>
      <c r="AA13" s="148" t="e">
        <f t="shared" si="15"/>
        <v>#VALUE!</v>
      </c>
      <c r="AB13" s="137" t="e">
        <f t="shared" si="16"/>
        <v>#VALUE!</v>
      </c>
      <c r="AC13" s="136" t="e">
        <f t="shared" si="17"/>
        <v>#VALUE!</v>
      </c>
      <c r="AD13" s="149" t="e">
        <f t="shared" si="18"/>
        <v>#VALUE!</v>
      </c>
      <c r="AE13" s="25"/>
    </row>
    <row r="14" spans="1:32" s="26" customFormat="1" ht="21.75" customHeight="1">
      <c r="A14" s="133">
        <v>5</v>
      </c>
      <c r="B14" s="133" t="s">
        <v>51</v>
      </c>
      <c r="C14" s="103" t="s">
        <v>52</v>
      </c>
      <c r="D14" s="104" t="s">
        <v>53</v>
      </c>
      <c r="E14" s="159">
        <v>32288</v>
      </c>
      <c r="F14" s="40">
        <v>5.9</v>
      </c>
      <c r="G14" s="134" t="str">
        <f t="shared" si="0"/>
        <v>C</v>
      </c>
      <c r="H14" s="135" t="str">
        <f t="shared" si="1"/>
        <v>2.0</v>
      </c>
      <c r="I14" s="40">
        <v>6.1</v>
      </c>
      <c r="J14" s="134" t="str">
        <f t="shared" si="2"/>
        <v>C</v>
      </c>
      <c r="K14" s="135" t="str">
        <f t="shared" si="3"/>
        <v>2.0</v>
      </c>
      <c r="L14" s="40">
        <v>7.2</v>
      </c>
      <c r="M14" s="134" t="str">
        <f t="shared" si="4"/>
        <v>B</v>
      </c>
      <c r="N14" s="135" t="str">
        <f t="shared" si="5"/>
        <v>3.0</v>
      </c>
      <c r="O14" s="40">
        <v>8.4</v>
      </c>
      <c r="P14" s="134" t="str">
        <f t="shared" si="6"/>
        <v>B⁺</v>
      </c>
      <c r="Q14" s="135" t="str">
        <f t="shared" si="7"/>
        <v>3.5</v>
      </c>
      <c r="R14" s="40">
        <v>6.4</v>
      </c>
      <c r="S14" s="134" t="str">
        <f t="shared" si="8"/>
        <v>C</v>
      </c>
      <c r="T14" s="135" t="str">
        <f t="shared" si="9"/>
        <v>2.0</v>
      </c>
      <c r="U14" s="40">
        <v>7.8</v>
      </c>
      <c r="V14" s="134" t="str">
        <f t="shared" si="10"/>
        <v>B</v>
      </c>
      <c r="W14" s="135" t="str">
        <f t="shared" si="11"/>
        <v>3.0</v>
      </c>
      <c r="X14" s="40">
        <v>8.6</v>
      </c>
      <c r="Y14" s="134" t="str">
        <f t="shared" si="12"/>
        <v>A</v>
      </c>
      <c r="Z14" s="135" t="str">
        <f t="shared" si="13"/>
        <v>3.8</v>
      </c>
      <c r="AA14" s="148">
        <f t="shared" si="15"/>
        <v>100.8</v>
      </c>
      <c r="AB14" s="137">
        <f t="shared" si="16"/>
        <v>7.2</v>
      </c>
      <c r="AC14" s="136">
        <f t="shared" si="17"/>
        <v>38.6</v>
      </c>
      <c r="AD14" s="149">
        <f t="shared" si="18"/>
        <v>2.7571428571428571</v>
      </c>
      <c r="AE14" s="25"/>
    </row>
    <row r="15" spans="1:32" s="26" customFormat="1" ht="21.75" customHeight="1">
      <c r="A15" s="133">
        <v>6</v>
      </c>
      <c r="B15" s="133" t="s">
        <v>54</v>
      </c>
      <c r="C15" s="103" t="s">
        <v>55</v>
      </c>
      <c r="D15" s="104" t="s">
        <v>53</v>
      </c>
      <c r="E15" s="159">
        <v>24687</v>
      </c>
      <c r="F15" s="40">
        <v>7.5</v>
      </c>
      <c r="G15" s="134" t="str">
        <f t="shared" si="0"/>
        <v>B</v>
      </c>
      <c r="H15" s="135" t="str">
        <f t="shared" si="1"/>
        <v>3.0</v>
      </c>
      <c r="I15" s="40">
        <v>6.8</v>
      </c>
      <c r="J15" s="134" t="str">
        <f t="shared" si="2"/>
        <v>C⁺</v>
      </c>
      <c r="K15" s="135" t="str">
        <f t="shared" si="3"/>
        <v>2.5</v>
      </c>
      <c r="L15" s="40">
        <v>7</v>
      </c>
      <c r="M15" s="134" t="str">
        <f t="shared" si="4"/>
        <v>B</v>
      </c>
      <c r="N15" s="135" t="str">
        <f t="shared" si="5"/>
        <v>3.0</v>
      </c>
      <c r="O15" s="40">
        <v>8.8000000000000007</v>
      </c>
      <c r="P15" s="134" t="str">
        <f t="shared" si="6"/>
        <v>A</v>
      </c>
      <c r="Q15" s="135" t="str">
        <f t="shared" si="7"/>
        <v>3.8</v>
      </c>
      <c r="R15" s="40">
        <v>5.8</v>
      </c>
      <c r="S15" s="134" t="str">
        <f t="shared" si="8"/>
        <v>C</v>
      </c>
      <c r="T15" s="135" t="str">
        <f t="shared" si="9"/>
        <v>2.0</v>
      </c>
      <c r="U15" s="40">
        <v>8.1999999999999993</v>
      </c>
      <c r="V15" s="134" t="str">
        <f t="shared" si="10"/>
        <v>B⁺</v>
      </c>
      <c r="W15" s="135" t="str">
        <f t="shared" si="11"/>
        <v>3.5</v>
      </c>
      <c r="X15" s="40">
        <v>7.4</v>
      </c>
      <c r="Y15" s="134" t="str">
        <f t="shared" si="12"/>
        <v>B</v>
      </c>
      <c r="Z15" s="135" t="str">
        <f t="shared" si="13"/>
        <v>3.0</v>
      </c>
      <c r="AA15" s="148">
        <f t="shared" si="15"/>
        <v>102.99999999999999</v>
      </c>
      <c r="AB15" s="137">
        <f t="shared" si="16"/>
        <v>7.3571428571428559</v>
      </c>
      <c r="AC15" s="136">
        <f t="shared" si="17"/>
        <v>41.6</v>
      </c>
      <c r="AD15" s="149">
        <f t="shared" si="18"/>
        <v>2.9714285714285715</v>
      </c>
      <c r="AE15" s="25"/>
      <c r="AF15" s="27"/>
    </row>
    <row r="16" spans="1:32" s="26" customFormat="1" ht="21.75" customHeight="1">
      <c r="A16" s="133">
        <v>7</v>
      </c>
      <c r="B16" s="133" t="s">
        <v>56</v>
      </c>
      <c r="C16" s="103" t="s">
        <v>57</v>
      </c>
      <c r="D16" s="104" t="s">
        <v>29</v>
      </c>
      <c r="E16" s="159">
        <v>30106</v>
      </c>
      <c r="F16" s="40">
        <v>6.5</v>
      </c>
      <c r="G16" s="134" t="str">
        <f t="shared" si="0"/>
        <v>C⁺</v>
      </c>
      <c r="H16" s="135" t="str">
        <f t="shared" si="1"/>
        <v>2.5</v>
      </c>
      <c r="I16" s="40">
        <v>6.3</v>
      </c>
      <c r="J16" s="134" t="str">
        <f t="shared" si="2"/>
        <v>C</v>
      </c>
      <c r="K16" s="135" t="str">
        <f t="shared" si="3"/>
        <v>2.0</v>
      </c>
      <c r="L16" s="40">
        <v>6.6</v>
      </c>
      <c r="M16" s="134" t="str">
        <f t="shared" si="4"/>
        <v>C⁺</v>
      </c>
      <c r="N16" s="135" t="str">
        <f t="shared" si="5"/>
        <v>2.5</v>
      </c>
      <c r="O16" s="40">
        <v>8.4</v>
      </c>
      <c r="P16" s="134" t="str">
        <f t="shared" si="6"/>
        <v>B⁺</v>
      </c>
      <c r="Q16" s="135" t="str">
        <f t="shared" si="7"/>
        <v>3.5</v>
      </c>
      <c r="R16" s="40">
        <v>3</v>
      </c>
      <c r="S16" s="134" t="str">
        <f t="shared" si="8"/>
        <v>F</v>
      </c>
      <c r="T16" s="135" t="b">
        <f t="shared" si="9"/>
        <v>0</v>
      </c>
      <c r="U16" s="40">
        <v>7.8</v>
      </c>
      <c r="V16" s="134" t="str">
        <f t="shared" si="10"/>
        <v>B</v>
      </c>
      <c r="W16" s="135" t="str">
        <f t="shared" si="11"/>
        <v>3.0</v>
      </c>
      <c r="X16" s="40">
        <v>6.8</v>
      </c>
      <c r="Y16" s="134" t="str">
        <f t="shared" si="12"/>
        <v>C⁺</v>
      </c>
      <c r="Z16" s="135" t="str">
        <f t="shared" si="13"/>
        <v>2.5</v>
      </c>
      <c r="AA16" s="148">
        <f t="shared" si="15"/>
        <v>90.799999999999983</v>
      </c>
      <c r="AB16" s="137">
        <f t="shared" si="16"/>
        <v>6.4857142857142849</v>
      </c>
      <c r="AC16" s="136">
        <f t="shared" si="17"/>
        <v>32</v>
      </c>
      <c r="AD16" s="149">
        <f t="shared" si="18"/>
        <v>2.2857142857142856</v>
      </c>
      <c r="AE16" s="25"/>
      <c r="AF16" s="28"/>
    </row>
    <row r="17" spans="1:31" s="26" customFormat="1" ht="21.75" customHeight="1">
      <c r="A17" s="133">
        <v>8</v>
      </c>
      <c r="B17" s="133" t="s">
        <v>58</v>
      </c>
      <c r="C17" s="103" t="s">
        <v>30</v>
      </c>
      <c r="D17" s="104" t="s">
        <v>59</v>
      </c>
      <c r="E17" s="159" t="s">
        <v>60</v>
      </c>
      <c r="F17" s="40">
        <v>6.8</v>
      </c>
      <c r="G17" s="134" t="str">
        <f t="shared" si="0"/>
        <v>C⁺</v>
      </c>
      <c r="H17" s="135" t="str">
        <f t="shared" si="1"/>
        <v>2.5</v>
      </c>
      <c r="I17" s="40">
        <v>7.3</v>
      </c>
      <c r="J17" s="134" t="str">
        <f t="shared" si="2"/>
        <v>B</v>
      </c>
      <c r="K17" s="135" t="str">
        <f t="shared" si="3"/>
        <v>3.0</v>
      </c>
      <c r="L17" s="40">
        <v>7.3</v>
      </c>
      <c r="M17" s="134" t="str">
        <f t="shared" si="4"/>
        <v>B</v>
      </c>
      <c r="N17" s="135" t="str">
        <f t="shared" si="5"/>
        <v>3.0</v>
      </c>
      <c r="O17" s="40">
        <v>7.8</v>
      </c>
      <c r="P17" s="134" t="str">
        <f t="shared" si="6"/>
        <v>B</v>
      </c>
      <c r="Q17" s="135" t="str">
        <f t="shared" si="7"/>
        <v>3.0</v>
      </c>
      <c r="R17" s="40">
        <v>4.2</v>
      </c>
      <c r="S17" s="134" t="str">
        <f t="shared" si="8"/>
        <v>D</v>
      </c>
      <c r="T17" s="135" t="str">
        <f t="shared" si="9"/>
        <v>1.0</v>
      </c>
      <c r="U17" s="40">
        <v>7.8</v>
      </c>
      <c r="V17" s="134" t="str">
        <f t="shared" si="10"/>
        <v>B</v>
      </c>
      <c r="W17" s="135" t="str">
        <f t="shared" si="11"/>
        <v>3.0</v>
      </c>
      <c r="X17" s="40">
        <v>7.4</v>
      </c>
      <c r="Y17" s="134" t="str">
        <f t="shared" si="12"/>
        <v>B</v>
      </c>
      <c r="Z17" s="135" t="str">
        <f t="shared" si="13"/>
        <v>3.0</v>
      </c>
      <c r="AA17" s="148">
        <f t="shared" si="15"/>
        <v>97.199999999999989</v>
      </c>
      <c r="AB17" s="137">
        <f t="shared" si="16"/>
        <v>6.9428571428571422</v>
      </c>
      <c r="AC17" s="136">
        <f t="shared" si="17"/>
        <v>37</v>
      </c>
      <c r="AD17" s="149">
        <f t="shared" si="18"/>
        <v>2.6428571428571428</v>
      </c>
      <c r="AE17" s="25"/>
    </row>
    <row r="18" spans="1:31" s="26" customFormat="1" ht="21.75" customHeight="1">
      <c r="A18" s="133">
        <v>9</v>
      </c>
      <c r="B18" s="133" t="s">
        <v>61</v>
      </c>
      <c r="C18" s="103" t="s">
        <v>31</v>
      </c>
      <c r="D18" s="104" t="s">
        <v>62</v>
      </c>
      <c r="E18" s="159">
        <v>26424</v>
      </c>
      <c r="F18" s="40">
        <v>7.3</v>
      </c>
      <c r="G18" s="134" t="str">
        <f t="shared" si="0"/>
        <v>B</v>
      </c>
      <c r="H18" s="135" t="str">
        <f t="shared" si="1"/>
        <v>3.0</v>
      </c>
      <c r="I18" s="40">
        <v>7</v>
      </c>
      <c r="J18" s="134" t="str">
        <f t="shared" si="2"/>
        <v>B</v>
      </c>
      <c r="K18" s="135" t="str">
        <f t="shared" si="3"/>
        <v>3.0</v>
      </c>
      <c r="L18" s="40">
        <v>7.6</v>
      </c>
      <c r="M18" s="134" t="str">
        <f t="shared" si="4"/>
        <v>B</v>
      </c>
      <c r="N18" s="135" t="str">
        <f t="shared" si="5"/>
        <v>3.0</v>
      </c>
      <c r="O18" s="40">
        <v>8.4</v>
      </c>
      <c r="P18" s="134" t="str">
        <f t="shared" si="6"/>
        <v>B⁺</v>
      </c>
      <c r="Q18" s="135" t="str">
        <f t="shared" si="7"/>
        <v>3.5</v>
      </c>
      <c r="R18" s="40">
        <v>7</v>
      </c>
      <c r="S18" s="134" t="str">
        <f t="shared" si="8"/>
        <v>B</v>
      </c>
      <c r="T18" s="135" t="str">
        <f t="shared" si="9"/>
        <v>3.0</v>
      </c>
      <c r="U18" s="40">
        <v>7.8</v>
      </c>
      <c r="V18" s="134" t="str">
        <f t="shared" si="10"/>
        <v>B</v>
      </c>
      <c r="W18" s="135" t="str">
        <f t="shared" si="11"/>
        <v>3.0</v>
      </c>
      <c r="X18" s="40">
        <v>8</v>
      </c>
      <c r="Y18" s="134" t="str">
        <f t="shared" si="12"/>
        <v>B⁺</v>
      </c>
      <c r="Z18" s="135" t="str">
        <f t="shared" si="13"/>
        <v>3.5</v>
      </c>
      <c r="AA18" s="148">
        <f t="shared" si="15"/>
        <v>106.19999999999999</v>
      </c>
      <c r="AB18" s="137">
        <f t="shared" si="16"/>
        <v>7.5857142857142845</v>
      </c>
      <c r="AC18" s="136">
        <f t="shared" si="17"/>
        <v>44</v>
      </c>
      <c r="AD18" s="149">
        <f t="shared" si="18"/>
        <v>3.1428571428571428</v>
      </c>
      <c r="AE18" s="25"/>
    </row>
    <row r="19" spans="1:31" s="26" customFormat="1" ht="21.75" customHeight="1">
      <c r="A19" s="133">
        <v>10</v>
      </c>
      <c r="B19" s="133" t="s">
        <v>63</v>
      </c>
      <c r="C19" s="103" t="s">
        <v>64</v>
      </c>
      <c r="D19" s="104" t="s">
        <v>65</v>
      </c>
      <c r="E19" s="159">
        <v>30465</v>
      </c>
      <c r="F19" s="40">
        <v>7.1</v>
      </c>
      <c r="G19" s="134" t="str">
        <f t="shared" si="0"/>
        <v>B</v>
      </c>
      <c r="H19" s="135" t="str">
        <f t="shared" si="1"/>
        <v>3.0</v>
      </c>
      <c r="I19" s="40">
        <v>6.9</v>
      </c>
      <c r="J19" s="134" t="str">
        <f t="shared" si="2"/>
        <v>C⁺</v>
      </c>
      <c r="K19" s="135" t="str">
        <f t="shared" si="3"/>
        <v>2.5</v>
      </c>
      <c r="L19" s="40">
        <v>7.6</v>
      </c>
      <c r="M19" s="134" t="str">
        <f t="shared" si="4"/>
        <v>B</v>
      </c>
      <c r="N19" s="135" t="str">
        <f t="shared" si="5"/>
        <v>3.0</v>
      </c>
      <c r="O19" s="40">
        <v>8.4</v>
      </c>
      <c r="P19" s="134" t="str">
        <f t="shared" si="6"/>
        <v>B⁺</v>
      </c>
      <c r="Q19" s="135" t="str">
        <f t="shared" si="7"/>
        <v>3.5</v>
      </c>
      <c r="R19" s="40">
        <v>3.6</v>
      </c>
      <c r="S19" s="134" t="str">
        <f t="shared" si="8"/>
        <v>F</v>
      </c>
      <c r="T19" s="135" t="b">
        <f t="shared" si="9"/>
        <v>0</v>
      </c>
      <c r="U19" s="40">
        <v>7.8</v>
      </c>
      <c r="V19" s="134" t="str">
        <f t="shared" si="10"/>
        <v>B</v>
      </c>
      <c r="W19" s="135" t="str">
        <f t="shared" si="11"/>
        <v>3.0</v>
      </c>
      <c r="X19" s="40">
        <v>7.4</v>
      </c>
      <c r="Y19" s="134" t="str">
        <f t="shared" si="12"/>
        <v>B</v>
      </c>
      <c r="Z19" s="135" t="str">
        <f t="shared" si="13"/>
        <v>3.0</v>
      </c>
      <c r="AA19" s="148">
        <f t="shared" si="15"/>
        <v>97.6</v>
      </c>
      <c r="AB19" s="137">
        <f t="shared" si="16"/>
        <v>6.9714285714285706</v>
      </c>
      <c r="AC19" s="136">
        <f t="shared" si="17"/>
        <v>36</v>
      </c>
      <c r="AD19" s="149">
        <f t="shared" si="18"/>
        <v>2.5714285714285716</v>
      </c>
      <c r="AE19" s="25"/>
    </row>
    <row r="20" spans="1:31" s="26" customFormat="1" ht="21.75" customHeight="1">
      <c r="A20" s="133">
        <v>11</v>
      </c>
      <c r="B20" s="138" t="s">
        <v>66</v>
      </c>
      <c r="C20" s="139" t="s">
        <v>67</v>
      </c>
      <c r="D20" s="140" t="s">
        <v>68</v>
      </c>
      <c r="E20" s="159" t="s">
        <v>69</v>
      </c>
      <c r="F20" s="89">
        <v>7.3</v>
      </c>
      <c r="G20" s="141" t="str">
        <f t="shared" si="0"/>
        <v>B</v>
      </c>
      <c r="H20" s="142" t="str">
        <f t="shared" si="1"/>
        <v>3.0</v>
      </c>
      <c r="I20" s="89">
        <v>5.8</v>
      </c>
      <c r="J20" s="141" t="str">
        <f t="shared" si="2"/>
        <v>C</v>
      </c>
      <c r="K20" s="142" t="str">
        <f t="shared" si="3"/>
        <v>2.0</v>
      </c>
      <c r="L20" s="89">
        <v>7.2</v>
      </c>
      <c r="M20" s="141" t="str">
        <f t="shared" si="4"/>
        <v>B</v>
      </c>
      <c r="N20" s="142" t="str">
        <f t="shared" si="5"/>
        <v>3.0</v>
      </c>
      <c r="O20" s="89">
        <v>8.4</v>
      </c>
      <c r="P20" s="141" t="str">
        <f t="shared" si="6"/>
        <v>B⁺</v>
      </c>
      <c r="Q20" s="142" t="str">
        <f t="shared" si="7"/>
        <v>3.5</v>
      </c>
      <c r="R20" s="89">
        <v>6.4</v>
      </c>
      <c r="S20" s="141" t="str">
        <f t="shared" si="8"/>
        <v>C</v>
      </c>
      <c r="T20" s="142" t="str">
        <f t="shared" si="9"/>
        <v>2.0</v>
      </c>
      <c r="U20" s="89">
        <v>7.8</v>
      </c>
      <c r="V20" s="141" t="str">
        <f t="shared" si="10"/>
        <v>B</v>
      </c>
      <c r="W20" s="142" t="str">
        <f t="shared" si="11"/>
        <v>3.0</v>
      </c>
      <c r="X20" s="89">
        <v>8</v>
      </c>
      <c r="Y20" s="141" t="str">
        <f t="shared" si="12"/>
        <v>B⁺</v>
      </c>
      <c r="Z20" s="142" t="str">
        <f t="shared" si="13"/>
        <v>3.5</v>
      </c>
      <c r="AA20" s="148">
        <f t="shared" si="15"/>
        <v>101.8</v>
      </c>
      <c r="AB20" s="137">
        <f t="shared" si="16"/>
        <v>7.2714285714285714</v>
      </c>
      <c r="AC20" s="136">
        <f t="shared" si="17"/>
        <v>40</v>
      </c>
      <c r="AD20" s="149">
        <f t="shared" si="18"/>
        <v>2.8571428571428572</v>
      </c>
      <c r="AE20" s="25"/>
    </row>
    <row r="21" spans="1:31" s="26" customFormat="1" ht="21.75" customHeight="1">
      <c r="A21" s="133">
        <v>12</v>
      </c>
      <c r="B21" s="143" t="s">
        <v>70</v>
      </c>
      <c r="C21" s="144" t="s">
        <v>71</v>
      </c>
      <c r="D21" s="145" t="s">
        <v>72</v>
      </c>
      <c r="E21" s="159" t="s">
        <v>73</v>
      </c>
      <c r="F21" s="132">
        <v>7.3</v>
      </c>
      <c r="G21" s="146" t="str">
        <f t="shared" si="0"/>
        <v>B</v>
      </c>
      <c r="H21" s="147" t="str">
        <f t="shared" si="1"/>
        <v>3.0</v>
      </c>
      <c r="I21" s="132">
        <v>6.4</v>
      </c>
      <c r="J21" s="146" t="str">
        <f t="shared" si="2"/>
        <v>C</v>
      </c>
      <c r="K21" s="147" t="str">
        <f t="shared" si="3"/>
        <v>2.0</v>
      </c>
      <c r="L21" s="132">
        <v>4.8</v>
      </c>
      <c r="M21" s="146" t="str">
        <f t="shared" si="4"/>
        <v>D</v>
      </c>
      <c r="N21" s="147" t="str">
        <f t="shared" si="5"/>
        <v>1.0</v>
      </c>
      <c r="O21" s="132">
        <v>8.4</v>
      </c>
      <c r="P21" s="146" t="str">
        <f t="shared" si="6"/>
        <v>B⁺</v>
      </c>
      <c r="Q21" s="147" t="str">
        <f t="shared" si="7"/>
        <v>3.5</v>
      </c>
      <c r="R21" s="132">
        <v>4.2</v>
      </c>
      <c r="S21" s="146" t="str">
        <f t="shared" si="8"/>
        <v>D</v>
      </c>
      <c r="T21" s="147" t="str">
        <f t="shared" si="9"/>
        <v>1.0</v>
      </c>
      <c r="U21" s="132">
        <v>7.8</v>
      </c>
      <c r="V21" s="146" t="str">
        <f t="shared" si="10"/>
        <v>B</v>
      </c>
      <c r="W21" s="147" t="str">
        <f t="shared" si="11"/>
        <v>3.0</v>
      </c>
      <c r="X21" s="132">
        <v>7.4</v>
      </c>
      <c r="Y21" s="146" t="str">
        <f t="shared" si="12"/>
        <v>B</v>
      </c>
      <c r="Z21" s="147" t="str">
        <f t="shared" si="13"/>
        <v>3.0</v>
      </c>
      <c r="AA21" s="148">
        <f t="shared" si="15"/>
        <v>92.6</v>
      </c>
      <c r="AB21" s="137">
        <f t="shared" si="16"/>
        <v>6.6142857142857139</v>
      </c>
      <c r="AC21" s="136">
        <f t="shared" si="17"/>
        <v>33</v>
      </c>
      <c r="AD21" s="149">
        <f t="shared" si="18"/>
        <v>2.3571428571428572</v>
      </c>
      <c r="AE21" s="25"/>
    </row>
    <row r="22" spans="1:31" s="26" customFormat="1" ht="21.75" customHeight="1">
      <c r="A22" s="133">
        <v>13</v>
      </c>
      <c r="B22" s="150" t="s">
        <v>74</v>
      </c>
      <c r="C22" s="151" t="s">
        <v>75</v>
      </c>
      <c r="D22" s="152" t="s">
        <v>32</v>
      </c>
      <c r="E22" s="159" t="s">
        <v>76</v>
      </c>
      <c r="F22" s="131">
        <v>6.8</v>
      </c>
      <c r="G22" s="134" t="str">
        <f t="shared" si="0"/>
        <v>C⁺</v>
      </c>
      <c r="H22" s="135" t="str">
        <f t="shared" si="1"/>
        <v>2.5</v>
      </c>
      <c r="I22" s="131">
        <v>6.4</v>
      </c>
      <c r="J22" s="134" t="str">
        <f t="shared" si="2"/>
        <v>C</v>
      </c>
      <c r="K22" s="135" t="str">
        <f t="shared" si="3"/>
        <v>2.0</v>
      </c>
      <c r="L22" s="131">
        <v>7.3</v>
      </c>
      <c r="M22" s="134" t="str">
        <f t="shared" si="4"/>
        <v>B</v>
      </c>
      <c r="N22" s="135" t="str">
        <f t="shared" si="5"/>
        <v>3.0</v>
      </c>
      <c r="O22" s="131">
        <v>7.8</v>
      </c>
      <c r="P22" s="134" t="str">
        <f t="shared" si="6"/>
        <v>B</v>
      </c>
      <c r="Q22" s="135" t="str">
        <f t="shared" si="7"/>
        <v>3.0</v>
      </c>
      <c r="R22" s="131">
        <v>7</v>
      </c>
      <c r="S22" s="134" t="str">
        <f t="shared" si="8"/>
        <v>B</v>
      </c>
      <c r="T22" s="135" t="str">
        <f t="shared" si="9"/>
        <v>3.0</v>
      </c>
      <c r="U22" s="131">
        <v>7.8</v>
      </c>
      <c r="V22" s="134" t="str">
        <f t="shared" si="10"/>
        <v>B</v>
      </c>
      <c r="W22" s="135" t="str">
        <f t="shared" si="11"/>
        <v>3.0</v>
      </c>
      <c r="X22" s="131">
        <v>7.4</v>
      </c>
      <c r="Y22" s="134" t="str">
        <f t="shared" si="12"/>
        <v>B</v>
      </c>
      <c r="Z22" s="135" t="str">
        <f t="shared" si="13"/>
        <v>3.0</v>
      </c>
      <c r="AA22" s="148">
        <f t="shared" si="15"/>
        <v>100.99999999999999</v>
      </c>
      <c r="AB22" s="137">
        <f t="shared" si="16"/>
        <v>7.2142857142857135</v>
      </c>
      <c r="AC22" s="136">
        <f t="shared" si="17"/>
        <v>39</v>
      </c>
      <c r="AD22" s="149">
        <f t="shared" si="18"/>
        <v>2.7857142857142856</v>
      </c>
      <c r="AE22" s="25"/>
    </row>
    <row r="23" spans="1:31" s="26" customFormat="1" ht="21.75" customHeight="1">
      <c r="A23" s="133">
        <v>14</v>
      </c>
      <c r="B23" s="133" t="s">
        <v>77</v>
      </c>
      <c r="C23" s="103" t="s">
        <v>23</v>
      </c>
      <c r="D23" s="104" t="s">
        <v>32</v>
      </c>
      <c r="E23" s="159" t="s">
        <v>78</v>
      </c>
      <c r="F23" s="40">
        <v>7.6</v>
      </c>
      <c r="G23" s="134" t="str">
        <f t="shared" si="0"/>
        <v>B</v>
      </c>
      <c r="H23" s="135" t="str">
        <f t="shared" si="1"/>
        <v>3.0</v>
      </c>
      <c r="I23" s="40">
        <v>5.2</v>
      </c>
      <c r="J23" s="134" t="str">
        <f t="shared" si="2"/>
        <v>D⁺</v>
      </c>
      <c r="K23" s="135" t="str">
        <f t="shared" si="3"/>
        <v>1.5</v>
      </c>
      <c r="L23" s="40">
        <v>7</v>
      </c>
      <c r="M23" s="134" t="str">
        <f t="shared" si="4"/>
        <v>B</v>
      </c>
      <c r="N23" s="135" t="str">
        <f t="shared" si="5"/>
        <v>3.0</v>
      </c>
      <c r="O23" s="40">
        <v>7.8</v>
      </c>
      <c r="P23" s="134" t="str">
        <f t="shared" si="6"/>
        <v>B</v>
      </c>
      <c r="Q23" s="135" t="str">
        <f t="shared" si="7"/>
        <v>3.0</v>
      </c>
      <c r="R23" s="40">
        <v>7</v>
      </c>
      <c r="S23" s="134" t="str">
        <f t="shared" si="8"/>
        <v>B</v>
      </c>
      <c r="T23" s="135" t="str">
        <f t="shared" si="9"/>
        <v>3.0</v>
      </c>
      <c r="U23" s="40">
        <v>7.8</v>
      </c>
      <c r="V23" s="134" t="str">
        <f t="shared" si="10"/>
        <v>B</v>
      </c>
      <c r="W23" s="135" t="str">
        <f t="shared" si="11"/>
        <v>3.0</v>
      </c>
      <c r="X23" s="40">
        <v>7.4</v>
      </c>
      <c r="Y23" s="134" t="str">
        <f t="shared" si="12"/>
        <v>B</v>
      </c>
      <c r="Z23" s="135" t="str">
        <f t="shared" si="13"/>
        <v>3.0</v>
      </c>
      <c r="AA23" s="148">
        <f t="shared" si="15"/>
        <v>99.6</v>
      </c>
      <c r="AB23" s="137">
        <f t="shared" si="16"/>
        <v>7.1142857142857139</v>
      </c>
      <c r="AC23" s="136">
        <f t="shared" si="17"/>
        <v>39</v>
      </c>
      <c r="AD23" s="149">
        <f t="shared" si="18"/>
        <v>2.7857142857142856</v>
      </c>
      <c r="AE23" s="25"/>
    </row>
    <row r="24" spans="1:31" s="26" customFormat="1" ht="21.75" customHeight="1">
      <c r="A24" s="133">
        <v>15</v>
      </c>
      <c r="B24" s="133" t="s">
        <v>79</v>
      </c>
      <c r="C24" s="103" t="s">
        <v>80</v>
      </c>
      <c r="D24" s="104" t="s">
        <v>81</v>
      </c>
      <c r="E24" s="159" t="s">
        <v>82</v>
      </c>
      <c r="F24" s="40">
        <v>7.3</v>
      </c>
      <c r="G24" s="134" t="str">
        <f t="shared" si="0"/>
        <v>B</v>
      </c>
      <c r="H24" s="135" t="str">
        <f t="shared" si="1"/>
        <v>3.0</v>
      </c>
      <c r="I24" s="40">
        <v>7.6</v>
      </c>
      <c r="J24" s="134" t="str">
        <f t="shared" si="2"/>
        <v>B</v>
      </c>
      <c r="K24" s="135" t="str">
        <f t="shared" si="3"/>
        <v>3.0</v>
      </c>
      <c r="L24" s="40">
        <v>4.5</v>
      </c>
      <c r="M24" s="134" t="str">
        <f t="shared" si="4"/>
        <v>D</v>
      </c>
      <c r="N24" s="135" t="str">
        <f t="shared" si="5"/>
        <v>1.0</v>
      </c>
      <c r="O24" s="40">
        <v>8.4</v>
      </c>
      <c r="P24" s="134" t="str">
        <f t="shared" si="6"/>
        <v>B⁺</v>
      </c>
      <c r="Q24" s="135" t="str">
        <f t="shared" si="7"/>
        <v>3.5</v>
      </c>
      <c r="R24" s="40">
        <v>7.6</v>
      </c>
      <c r="S24" s="134" t="str">
        <f t="shared" si="8"/>
        <v>B</v>
      </c>
      <c r="T24" s="135" t="str">
        <f t="shared" si="9"/>
        <v>3.0</v>
      </c>
      <c r="U24" s="40">
        <v>7.8</v>
      </c>
      <c r="V24" s="134" t="str">
        <f t="shared" si="10"/>
        <v>B</v>
      </c>
      <c r="W24" s="135" t="str">
        <f t="shared" si="11"/>
        <v>3.0</v>
      </c>
      <c r="X24" s="40">
        <v>7.4</v>
      </c>
      <c r="Y24" s="134" t="str">
        <f t="shared" si="12"/>
        <v>B</v>
      </c>
      <c r="Z24" s="135" t="str">
        <f t="shared" si="13"/>
        <v>3.0</v>
      </c>
      <c r="AA24" s="148">
        <f t="shared" si="15"/>
        <v>101.19999999999999</v>
      </c>
      <c r="AB24" s="137">
        <f t="shared" si="16"/>
        <v>7.2285714285714278</v>
      </c>
      <c r="AC24" s="136">
        <f t="shared" si="17"/>
        <v>39</v>
      </c>
      <c r="AD24" s="149">
        <f t="shared" si="18"/>
        <v>2.7857142857142856</v>
      </c>
      <c r="AE24" s="25"/>
    </row>
    <row r="25" spans="1:31" s="26" customFormat="1" ht="21.75" customHeight="1">
      <c r="A25" s="133">
        <v>16</v>
      </c>
      <c r="B25" s="133" t="s">
        <v>83</v>
      </c>
      <c r="C25" s="103" t="s">
        <v>84</v>
      </c>
      <c r="D25" s="104" t="s">
        <v>33</v>
      </c>
      <c r="E25" s="159">
        <v>28586</v>
      </c>
      <c r="F25" s="40">
        <v>7</v>
      </c>
      <c r="G25" s="134" t="str">
        <f t="shared" si="0"/>
        <v>B</v>
      </c>
      <c r="H25" s="135" t="str">
        <f t="shared" si="1"/>
        <v>3.0</v>
      </c>
      <c r="I25" s="40">
        <v>7.2</v>
      </c>
      <c r="J25" s="134" t="str">
        <f t="shared" si="2"/>
        <v>B</v>
      </c>
      <c r="K25" s="135" t="str">
        <f t="shared" si="3"/>
        <v>3.0</v>
      </c>
      <c r="L25" s="40">
        <v>6.3</v>
      </c>
      <c r="M25" s="134" t="str">
        <f t="shared" si="4"/>
        <v>C</v>
      </c>
      <c r="N25" s="135" t="str">
        <f t="shared" si="5"/>
        <v>2.0</v>
      </c>
      <c r="O25" s="40">
        <v>7.8</v>
      </c>
      <c r="P25" s="134" t="str">
        <f t="shared" si="6"/>
        <v>B</v>
      </c>
      <c r="Q25" s="135" t="str">
        <f t="shared" si="7"/>
        <v>3.0</v>
      </c>
      <c r="R25" s="40">
        <v>6.4</v>
      </c>
      <c r="S25" s="134" t="str">
        <f t="shared" si="8"/>
        <v>C</v>
      </c>
      <c r="T25" s="135" t="str">
        <f t="shared" si="9"/>
        <v>2.0</v>
      </c>
      <c r="U25" s="40">
        <v>7.8</v>
      </c>
      <c r="V25" s="134" t="str">
        <f t="shared" si="10"/>
        <v>B</v>
      </c>
      <c r="W25" s="135" t="str">
        <f t="shared" si="11"/>
        <v>3.0</v>
      </c>
      <c r="X25" s="40">
        <v>7.4</v>
      </c>
      <c r="Y25" s="134" t="str">
        <f t="shared" si="12"/>
        <v>B</v>
      </c>
      <c r="Z25" s="135" t="str">
        <f t="shared" si="13"/>
        <v>3.0</v>
      </c>
      <c r="AA25" s="148">
        <f t="shared" si="15"/>
        <v>99.8</v>
      </c>
      <c r="AB25" s="137">
        <f t="shared" si="16"/>
        <v>7.1285714285714281</v>
      </c>
      <c r="AC25" s="136">
        <f t="shared" si="17"/>
        <v>38</v>
      </c>
      <c r="AD25" s="149">
        <f t="shared" si="18"/>
        <v>2.7142857142857144</v>
      </c>
      <c r="AE25" s="25"/>
    </row>
    <row r="26" spans="1:31" s="26" customFormat="1" ht="21.75" customHeight="1">
      <c r="A26" s="133">
        <v>17</v>
      </c>
      <c r="B26" s="133" t="s">
        <v>85</v>
      </c>
      <c r="C26" s="103" t="s">
        <v>86</v>
      </c>
      <c r="D26" s="104" t="s">
        <v>87</v>
      </c>
      <c r="E26" s="159">
        <v>28245</v>
      </c>
      <c r="F26" s="40">
        <v>7</v>
      </c>
      <c r="G26" s="134" t="str">
        <f t="shared" si="0"/>
        <v>B</v>
      </c>
      <c r="H26" s="135" t="str">
        <f t="shared" si="1"/>
        <v>3.0</v>
      </c>
      <c r="I26" s="40">
        <v>7</v>
      </c>
      <c r="J26" s="134" t="str">
        <f t="shared" si="2"/>
        <v>B</v>
      </c>
      <c r="K26" s="135" t="str">
        <f t="shared" si="3"/>
        <v>3.0</v>
      </c>
      <c r="L26" s="40">
        <v>4.5</v>
      </c>
      <c r="M26" s="134" t="str">
        <f t="shared" si="4"/>
        <v>D</v>
      </c>
      <c r="N26" s="135" t="str">
        <f t="shared" si="5"/>
        <v>1.0</v>
      </c>
      <c r="O26" s="40">
        <v>8.4</v>
      </c>
      <c r="P26" s="134" t="str">
        <f t="shared" si="6"/>
        <v>B⁺</v>
      </c>
      <c r="Q26" s="135" t="str">
        <f t="shared" si="7"/>
        <v>3.5</v>
      </c>
      <c r="R26" s="40">
        <v>4.2</v>
      </c>
      <c r="S26" s="134" t="str">
        <f t="shared" si="8"/>
        <v>D</v>
      </c>
      <c r="T26" s="135" t="str">
        <f t="shared" si="9"/>
        <v>1.0</v>
      </c>
      <c r="U26" s="40">
        <v>7.8</v>
      </c>
      <c r="V26" s="134" t="str">
        <f t="shared" si="10"/>
        <v>B</v>
      </c>
      <c r="W26" s="135" t="str">
        <f t="shared" si="11"/>
        <v>3.0</v>
      </c>
      <c r="X26" s="40">
        <v>7.4</v>
      </c>
      <c r="Y26" s="134" t="str">
        <f t="shared" si="12"/>
        <v>B</v>
      </c>
      <c r="Z26" s="135" t="str">
        <f t="shared" si="13"/>
        <v>3.0</v>
      </c>
      <c r="AA26" s="148">
        <f t="shared" si="15"/>
        <v>92.6</v>
      </c>
      <c r="AB26" s="137">
        <f t="shared" si="16"/>
        <v>6.6142857142857139</v>
      </c>
      <c r="AC26" s="136">
        <f t="shared" si="17"/>
        <v>35</v>
      </c>
      <c r="AD26" s="149">
        <f t="shared" si="18"/>
        <v>2.5</v>
      </c>
      <c r="AE26" s="25"/>
    </row>
    <row r="27" spans="1:31" s="26" customFormat="1" ht="21.75" customHeight="1">
      <c r="A27" s="133">
        <v>18</v>
      </c>
      <c r="B27" s="133" t="s">
        <v>88</v>
      </c>
      <c r="C27" s="103" t="s">
        <v>89</v>
      </c>
      <c r="D27" s="104" t="s">
        <v>90</v>
      </c>
      <c r="E27" s="159" t="s">
        <v>91</v>
      </c>
      <c r="F27" s="40">
        <v>8.1</v>
      </c>
      <c r="G27" s="134" t="str">
        <f t="shared" si="0"/>
        <v>B⁺</v>
      </c>
      <c r="H27" s="135" t="str">
        <f t="shared" si="1"/>
        <v>3.5</v>
      </c>
      <c r="I27" s="40">
        <v>7.6</v>
      </c>
      <c r="J27" s="134" t="str">
        <f t="shared" si="2"/>
        <v>B</v>
      </c>
      <c r="K27" s="135" t="str">
        <f t="shared" si="3"/>
        <v>3.0</v>
      </c>
      <c r="L27" s="40">
        <v>6.7</v>
      </c>
      <c r="M27" s="134" t="str">
        <f t="shared" si="4"/>
        <v>C⁺</v>
      </c>
      <c r="N27" s="135" t="str">
        <f t="shared" si="5"/>
        <v>2.5</v>
      </c>
      <c r="O27" s="40">
        <v>8.4</v>
      </c>
      <c r="P27" s="134" t="str">
        <f t="shared" si="6"/>
        <v>B⁺</v>
      </c>
      <c r="Q27" s="135" t="str">
        <f t="shared" si="7"/>
        <v>3.5</v>
      </c>
      <c r="R27" s="40">
        <v>3.6</v>
      </c>
      <c r="S27" s="134" t="str">
        <f t="shared" si="8"/>
        <v>F</v>
      </c>
      <c r="T27" s="135" t="b">
        <f t="shared" si="9"/>
        <v>0</v>
      </c>
      <c r="U27" s="40">
        <v>7.8</v>
      </c>
      <c r="V27" s="134" t="str">
        <f t="shared" si="10"/>
        <v>B</v>
      </c>
      <c r="W27" s="135" t="str">
        <f t="shared" si="11"/>
        <v>3.0</v>
      </c>
      <c r="X27" s="40">
        <v>7.4</v>
      </c>
      <c r="Y27" s="134" t="str">
        <f t="shared" si="12"/>
        <v>B</v>
      </c>
      <c r="Z27" s="135" t="str">
        <f t="shared" si="13"/>
        <v>3.0</v>
      </c>
      <c r="AA27" s="148">
        <f t="shared" si="15"/>
        <v>99.199999999999989</v>
      </c>
      <c r="AB27" s="137">
        <f t="shared" si="16"/>
        <v>7.0857142857142845</v>
      </c>
      <c r="AC27" s="136">
        <f t="shared" si="17"/>
        <v>37</v>
      </c>
      <c r="AD27" s="149">
        <f t="shared" si="18"/>
        <v>2.6428571428571428</v>
      </c>
      <c r="AE27" s="25"/>
    </row>
    <row r="28" spans="1:31" s="26" customFormat="1" ht="21.75" customHeight="1">
      <c r="A28" s="133">
        <v>19</v>
      </c>
      <c r="B28" s="133" t="s">
        <v>92</v>
      </c>
      <c r="C28" s="103" t="s">
        <v>93</v>
      </c>
      <c r="D28" s="104" t="s">
        <v>94</v>
      </c>
      <c r="E28" s="159">
        <v>28722</v>
      </c>
      <c r="F28" s="40">
        <v>7.6</v>
      </c>
      <c r="G28" s="134" t="str">
        <f t="shared" si="0"/>
        <v>B</v>
      </c>
      <c r="H28" s="135" t="str">
        <f t="shared" si="1"/>
        <v>3.0</v>
      </c>
      <c r="I28" s="40">
        <v>6</v>
      </c>
      <c r="J28" s="134" t="str">
        <f t="shared" si="2"/>
        <v>C</v>
      </c>
      <c r="K28" s="135" t="str">
        <f t="shared" si="3"/>
        <v>2.0</v>
      </c>
      <c r="L28" s="40">
        <v>6.9</v>
      </c>
      <c r="M28" s="134" t="str">
        <f t="shared" si="4"/>
        <v>C⁺</v>
      </c>
      <c r="N28" s="135" t="str">
        <f t="shared" si="5"/>
        <v>2.5</v>
      </c>
      <c r="O28" s="40">
        <v>7.8</v>
      </c>
      <c r="P28" s="134" t="str">
        <f t="shared" si="6"/>
        <v>B</v>
      </c>
      <c r="Q28" s="135" t="str">
        <f t="shared" si="7"/>
        <v>3.0</v>
      </c>
      <c r="R28" s="40">
        <v>3.6</v>
      </c>
      <c r="S28" s="134" t="str">
        <f t="shared" si="8"/>
        <v>F</v>
      </c>
      <c r="T28" s="135" t="b">
        <f t="shared" si="9"/>
        <v>0</v>
      </c>
      <c r="U28" s="40">
        <v>7.8</v>
      </c>
      <c r="V28" s="134" t="str">
        <f t="shared" si="10"/>
        <v>B</v>
      </c>
      <c r="W28" s="135" t="str">
        <f t="shared" si="11"/>
        <v>3.0</v>
      </c>
      <c r="X28" s="40">
        <v>7.4</v>
      </c>
      <c r="Y28" s="134" t="str">
        <f t="shared" si="12"/>
        <v>B</v>
      </c>
      <c r="Z28" s="135" t="str">
        <f t="shared" si="13"/>
        <v>3.0</v>
      </c>
      <c r="AA28" s="148">
        <f t="shared" si="15"/>
        <v>94.2</v>
      </c>
      <c r="AB28" s="137">
        <f t="shared" si="16"/>
        <v>6.7285714285714286</v>
      </c>
      <c r="AC28" s="136">
        <f t="shared" si="17"/>
        <v>33</v>
      </c>
      <c r="AD28" s="149">
        <f t="shared" si="18"/>
        <v>2.3571428571428572</v>
      </c>
      <c r="AE28" s="25"/>
    </row>
    <row r="29" spans="1:31" s="26" customFormat="1" ht="21.75" customHeight="1">
      <c r="A29" s="133">
        <v>20</v>
      </c>
      <c r="B29" s="133" t="s">
        <v>95</v>
      </c>
      <c r="C29" s="103" t="s">
        <v>96</v>
      </c>
      <c r="D29" s="104" t="s">
        <v>94</v>
      </c>
      <c r="E29" s="159">
        <v>29091</v>
      </c>
      <c r="F29" s="40">
        <v>7.6</v>
      </c>
      <c r="G29" s="134" t="str">
        <f t="shared" si="0"/>
        <v>B</v>
      </c>
      <c r="H29" s="135" t="str">
        <f t="shared" si="1"/>
        <v>3.0</v>
      </c>
      <c r="I29" s="40">
        <v>6.2</v>
      </c>
      <c r="J29" s="134" t="str">
        <f t="shared" si="2"/>
        <v>C</v>
      </c>
      <c r="K29" s="135" t="str">
        <f t="shared" si="3"/>
        <v>2.0</v>
      </c>
      <c r="L29" s="40">
        <v>6.6</v>
      </c>
      <c r="M29" s="134" t="str">
        <f t="shared" si="4"/>
        <v>C⁺</v>
      </c>
      <c r="N29" s="135" t="str">
        <f t="shared" si="5"/>
        <v>2.5</v>
      </c>
      <c r="O29" s="40">
        <v>8.6999999999999993</v>
      </c>
      <c r="P29" s="134" t="str">
        <f t="shared" si="6"/>
        <v>A</v>
      </c>
      <c r="Q29" s="135" t="str">
        <f t="shared" si="7"/>
        <v>3.8</v>
      </c>
      <c r="R29" s="40">
        <v>3.6</v>
      </c>
      <c r="S29" s="134" t="str">
        <f t="shared" si="8"/>
        <v>F</v>
      </c>
      <c r="T29" s="135" t="b">
        <f t="shared" si="9"/>
        <v>0</v>
      </c>
      <c r="U29" s="40">
        <v>7.8</v>
      </c>
      <c r="V29" s="134" t="str">
        <f t="shared" si="10"/>
        <v>B</v>
      </c>
      <c r="W29" s="135" t="str">
        <f t="shared" si="11"/>
        <v>3.0</v>
      </c>
      <c r="X29" s="40">
        <v>7</v>
      </c>
      <c r="Y29" s="134" t="str">
        <f t="shared" si="12"/>
        <v>B</v>
      </c>
      <c r="Z29" s="135" t="str">
        <f t="shared" si="13"/>
        <v>3.0</v>
      </c>
      <c r="AA29" s="148">
        <f t="shared" si="15"/>
        <v>94.999999999999986</v>
      </c>
      <c r="AB29" s="137">
        <f t="shared" si="16"/>
        <v>6.7857142857142847</v>
      </c>
      <c r="AC29" s="136">
        <f t="shared" si="17"/>
        <v>34.6</v>
      </c>
      <c r="AD29" s="149">
        <f t="shared" si="18"/>
        <v>2.4714285714285715</v>
      </c>
      <c r="AE29" s="25"/>
    </row>
    <row r="30" spans="1:31" s="26" customFormat="1" ht="21.75" customHeight="1">
      <c r="A30" s="133">
        <v>21</v>
      </c>
      <c r="B30" s="133" t="s">
        <v>97</v>
      </c>
      <c r="C30" s="103" t="s">
        <v>98</v>
      </c>
      <c r="D30" s="104" t="s">
        <v>99</v>
      </c>
      <c r="E30" s="159" t="s">
        <v>100</v>
      </c>
      <c r="F30" s="40">
        <v>6.5</v>
      </c>
      <c r="G30" s="134" t="str">
        <f t="shared" si="0"/>
        <v>C⁺</v>
      </c>
      <c r="H30" s="135" t="str">
        <f t="shared" si="1"/>
        <v>2.5</v>
      </c>
      <c r="I30" s="40">
        <v>7</v>
      </c>
      <c r="J30" s="134" t="str">
        <f t="shared" si="2"/>
        <v>B</v>
      </c>
      <c r="K30" s="135" t="str">
        <f t="shared" si="3"/>
        <v>3.0</v>
      </c>
      <c r="L30" s="40">
        <v>6.6</v>
      </c>
      <c r="M30" s="134" t="str">
        <f t="shared" si="4"/>
        <v>C⁺</v>
      </c>
      <c r="N30" s="135" t="str">
        <f t="shared" si="5"/>
        <v>2.5</v>
      </c>
      <c r="O30" s="40">
        <v>8.6999999999999993</v>
      </c>
      <c r="P30" s="134" t="str">
        <f t="shared" si="6"/>
        <v>A</v>
      </c>
      <c r="Q30" s="135" t="str">
        <f t="shared" si="7"/>
        <v>3.8</v>
      </c>
      <c r="R30" s="40">
        <v>4.2</v>
      </c>
      <c r="S30" s="134" t="str">
        <f t="shared" si="8"/>
        <v>D</v>
      </c>
      <c r="T30" s="135" t="str">
        <f t="shared" si="9"/>
        <v>1.0</v>
      </c>
      <c r="U30" s="40">
        <v>7.8</v>
      </c>
      <c r="V30" s="134" t="str">
        <f t="shared" si="10"/>
        <v>B</v>
      </c>
      <c r="W30" s="135" t="str">
        <f t="shared" si="11"/>
        <v>3.0</v>
      </c>
      <c r="X30" s="40">
        <v>7.4</v>
      </c>
      <c r="Y30" s="134" t="str">
        <f t="shared" si="12"/>
        <v>B</v>
      </c>
      <c r="Z30" s="135" t="str">
        <f t="shared" si="13"/>
        <v>3.0</v>
      </c>
      <c r="AA30" s="148">
        <f t="shared" si="15"/>
        <v>96.399999999999991</v>
      </c>
      <c r="AB30" s="137">
        <f t="shared" si="16"/>
        <v>6.8857142857142852</v>
      </c>
      <c r="AC30" s="136">
        <f t="shared" si="17"/>
        <v>37.6</v>
      </c>
      <c r="AD30" s="149">
        <f t="shared" si="18"/>
        <v>2.6857142857142859</v>
      </c>
      <c r="AE30" s="25"/>
    </row>
    <row r="31" spans="1:31" s="26" customFormat="1" ht="21.75" customHeight="1">
      <c r="A31" s="133">
        <v>22</v>
      </c>
      <c r="B31" s="133" t="s">
        <v>101</v>
      </c>
      <c r="C31" s="103" t="s">
        <v>102</v>
      </c>
      <c r="D31" s="104" t="s">
        <v>103</v>
      </c>
      <c r="E31" s="159" t="s">
        <v>104</v>
      </c>
      <c r="F31" s="40">
        <v>7.7</v>
      </c>
      <c r="G31" s="134" t="str">
        <f t="shared" si="0"/>
        <v>B</v>
      </c>
      <c r="H31" s="135" t="str">
        <f t="shared" si="1"/>
        <v>3.0</v>
      </c>
      <c r="I31" s="40">
        <v>8.1999999999999993</v>
      </c>
      <c r="J31" s="134" t="str">
        <f t="shared" si="2"/>
        <v>B⁺</v>
      </c>
      <c r="K31" s="135" t="str">
        <f t="shared" si="3"/>
        <v>3.5</v>
      </c>
      <c r="L31" s="40">
        <v>4.8</v>
      </c>
      <c r="M31" s="134" t="str">
        <f t="shared" si="4"/>
        <v>D</v>
      </c>
      <c r="N31" s="135" t="str">
        <f t="shared" si="5"/>
        <v>1.0</v>
      </c>
      <c r="O31" s="40">
        <v>8.4</v>
      </c>
      <c r="P31" s="134" t="str">
        <f t="shared" si="6"/>
        <v>B⁺</v>
      </c>
      <c r="Q31" s="135" t="str">
        <f t="shared" si="7"/>
        <v>3.5</v>
      </c>
      <c r="R31" s="40">
        <v>8</v>
      </c>
      <c r="S31" s="134" t="str">
        <f t="shared" si="8"/>
        <v>B⁺</v>
      </c>
      <c r="T31" s="135" t="str">
        <f t="shared" si="9"/>
        <v>3.5</v>
      </c>
      <c r="U31" s="40">
        <v>7.8</v>
      </c>
      <c r="V31" s="134" t="str">
        <f t="shared" si="10"/>
        <v>B</v>
      </c>
      <c r="W31" s="135" t="str">
        <f t="shared" si="11"/>
        <v>3.0</v>
      </c>
      <c r="X31" s="40">
        <v>7.4</v>
      </c>
      <c r="Y31" s="134" t="str">
        <f t="shared" si="12"/>
        <v>B</v>
      </c>
      <c r="Z31" s="135" t="str">
        <f t="shared" si="13"/>
        <v>3.0</v>
      </c>
      <c r="AA31" s="148">
        <f t="shared" si="15"/>
        <v>104.6</v>
      </c>
      <c r="AB31" s="137">
        <f t="shared" si="16"/>
        <v>7.4714285714285706</v>
      </c>
      <c r="AC31" s="136">
        <f t="shared" si="17"/>
        <v>41</v>
      </c>
      <c r="AD31" s="149">
        <f t="shared" si="18"/>
        <v>2.9285714285714284</v>
      </c>
      <c r="AE31" s="25"/>
    </row>
    <row r="32" spans="1:31" s="26" customFormat="1" ht="21.75" customHeight="1">
      <c r="A32" s="133">
        <v>23</v>
      </c>
      <c r="B32" s="133" t="s">
        <v>105</v>
      </c>
      <c r="C32" s="103" t="s">
        <v>27</v>
      </c>
      <c r="D32" s="104" t="s">
        <v>106</v>
      </c>
      <c r="E32" s="159">
        <v>31265</v>
      </c>
      <c r="F32" s="40">
        <v>6.8</v>
      </c>
      <c r="G32" s="134" t="str">
        <f t="shared" si="0"/>
        <v>C⁺</v>
      </c>
      <c r="H32" s="135" t="str">
        <f t="shared" si="1"/>
        <v>2.5</v>
      </c>
      <c r="I32" s="40">
        <v>6.7</v>
      </c>
      <c r="J32" s="134" t="str">
        <f t="shared" si="2"/>
        <v>C⁺</v>
      </c>
      <c r="K32" s="135" t="str">
        <f t="shared" si="3"/>
        <v>2.5</v>
      </c>
      <c r="L32" s="40">
        <v>7.9</v>
      </c>
      <c r="M32" s="134" t="str">
        <f t="shared" si="4"/>
        <v>B</v>
      </c>
      <c r="N32" s="135" t="str">
        <f t="shared" si="5"/>
        <v>3.0</v>
      </c>
      <c r="O32" s="40">
        <v>7.8</v>
      </c>
      <c r="P32" s="134" t="str">
        <f t="shared" si="6"/>
        <v>B</v>
      </c>
      <c r="Q32" s="135" t="str">
        <f t="shared" si="7"/>
        <v>3.0</v>
      </c>
      <c r="R32" s="40">
        <v>3.6</v>
      </c>
      <c r="S32" s="134" t="str">
        <f t="shared" si="8"/>
        <v>F</v>
      </c>
      <c r="T32" s="135" t="b">
        <f t="shared" si="9"/>
        <v>0</v>
      </c>
      <c r="U32" s="40">
        <v>7.8</v>
      </c>
      <c r="V32" s="134" t="str">
        <f t="shared" si="10"/>
        <v>B</v>
      </c>
      <c r="W32" s="135" t="str">
        <f t="shared" si="11"/>
        <v>3.0</v>
      </c>
      <c r="X32" s="40">
        <v>7.4</v>
      </c>
      <c r="Y32" s="134" t="str">
        <f t="shared" si="12"/>
        <v>B</v>
      </c>
      <c r="Z32" s="135" t="str">
        <f t="shared" si="13"/>
        <v>3.0</v>
      </c>
      <c r="AA32" s="148">
        <f t="shared" si="15"/>
        <v>95.999999999999986</v>
      </c>
      <c r="AB32" s="137">
        <f t="shared" si="16"/>
        <v>6.8571428571428559</v>
      </c>
      <c r="AC32" s="136">
        <f t="shared" si="17"/>
        <v>34</v>
      </c>
      <c r="AD32" s="149">
        <f t="shared" si="18"/>
        <v>2.4285714285714284</v>
      </c>
      <c r="AE32" s="25"/>
    </row>
    <row r="33" spans="1:32" s="26" customFormat="1" ht="21.75" customHeight="1">
      <c r="A33" s="133">
        <v>24</v>
      </c>
      <c r="B33" s="133" t="s">
        <v>107</v>
      </c>
      <c r="C33" s="103" t="s">
        <v>108</v>
      </c>
      <c r="D33" s="104" t="s">
        <v>34</v>
      </c>
      <c r="E33" s="159" t="s">
        <v>109</v>
      </c>
      <c r="F33" s="40">
        <v>7.1</v>
      </c>
      <c r="G33" s="134" t="str">
        <f t="shared" si="0"/>
        <v>B</v>
      </c>
      <c r="H33" s="135" t="str">
        <f t="shared" si="1"/>
        <v>3.0</v>
      </c>
      <c r="I33" s="40">
        <v>6.8</v>
      </c>
      <c r="J33" s="134" t="str">
        <f t="shared" si="2"/>
        <v>C⁺</v>
      </c>
      <c r="K33" s="135" t="str">
        <f t="shared" si="3"/>
        <v>2.5</v>
      </c>
      <c r="L33" s="40">
        <v>6.6</v>
      </c>
      <c r="M33" s="134" t="str">
        <f t="shared" si="4"/>
        <v>C⁺</v>
      </c>
      <c r="N33" s="135" t="str">
        <f t="shared" si="5"/>
        <v>2.5</v>
      </c>
      <c r="O33" s="40">
        <v>8.4</v>
      </c>
      <c r="P33" s="134" t="str">
        <f t="shared" si="6"/>
        <v>B⁺</v>
      </c>
      <c r="Q33" s="135" t="str">
        <f t="shared" si="7"/>
        <v>3.5</v>
      </c>
      <c r="R33" s="40">
        <v>3.6</v>
      </c>
      <c r="S33" s="134" t="str">
        <f t="shared" si="8"/>
        <v>F</v>
      </c>
      <c r="T33" s="135" t="b">
        <f t="shared" si="9"/>
        <v>0</v>
      </c>
      <c r="U33" s="40">
        <v>7.8</v>
      </c>
      <c r="V33" s="134" t="str">
        <f t="shared" si="10"/>
        <v>B</v>
      </c>
      <c r="W33" s="135" t="str">
        <f t="shared" si="11"/>
        <v>3.0</v>
      </c>
      <c r="X33" s="40">
        <v>6.2</v>
      </c>
      <c r="Y33" s="134" t="str">
        <f t="shared" si="12"/>
        <v>C</v>
      </c>
      <c r="Z33" s="135" t="str">
        <f t="shared" si="13"/>
        <v>2.0</v>
      </c>
      <c r="AA33" s="148">
        <f t="shared" si="15"/>
        <v>93</v>
      </c>
      <c r="AB33" s="137">
        <f t="shared" si="16"/>
        <v>6.6428571428571432</v>
      </c>
      <c r="AC33" s="136">
        <f t="shared" si="17"/>
        <v>33</v>
      </c>
      <c r="AD33" s="149">
        <f t="shared" si="18"/>
        <v>2.3571428571428572</v>
      </c>
      <c r="AE33" s="25"/>
    </row>
    <row r="34" spans="1:32" s="26" customFormat="1" ht="21.75" customHeight="1">
      <c r="A34" s="133">
        <v>25</v>
      </c>
      <c r="B34" s="133" t="s">
        <v>110</v>
      </c>
      <c r="C34" s="103" t="s">
        <v>111</v>
      </c>
      <c r="D34" s="104" t="s">
        <v>35</v>
      </c>
      <c r="E34" s="159" t="s">
        <v>112</v>
      </c>
      <c r="F34" s="40">
        <v>8.1999999999999993</v>
      </c>
      <c r="G34" s="134" t="str">
        <f t="shared" si="0"/>
        <v>B⁺</v>
      </c>
      <c r="H34" s="135" t="str">
        <f t="shared" si="1"/>
        <v>3.5</v>
      </c>
      <c r="I34" s="40">
        <v>7.2</v>
      </c>
      <c r="J34" s="134" t="str">
        <f t="shared" si="2"/>
        <v>B</v>
      </c>
      <c r="K34" s="135" t="str">
        <f t="shared" si="3"/>
        <v>3.0</v>
      </c>
      <c r="L34" s="40">
        <v>7.5</v>
      </c>
      <c r="M34" s="134" t="str">
        <f t="shared" si="4"/>
        <v>B</v>
      </c>
      <c r="N34" s="135" t="str">
        <f t="shared" si="5"/>
        <v>3.0</v>
      </c>
      <c r="O34" s="40">
        <v>8.4</v>
      </c>
      <c r="P34" s="134" t="str">
        <f t="shared" si="6"/>
        <v>B⁺</v>
      </c>
      <c r="Q34" s="135" t="str">
        <f t="shared" si="7"/>
        <v>3.5</v>
      </c>
      <c r="R34" s="40">
        <v>4.8</v>
      </c>
      <c r="S34" s="134" t="str">
        <f t="shared" si="8"/>
        <v>D</v>
      </c>
      <c r="T34" s="135" t="str">
        <f t="shared" si="9"/>
        <v>1.0</v>
      </c>
      <c r="U34" s="40">
        <v>7.8</v>
      </c>
      <c r="V34" s="134" t="str">
        <f t="shared" si="10"/>
        <v>B</v>
      </c>
      <c r="W34" s="135" t="str">
        <f t="shared" si="11"/>
        <v>3.0</v>
      </c>
      <c r="X34" s="40">
        <v>8</v>
      </c>
      <c r="Y34" s="134" t="str">
        <f t="shared" si="12"/>
        <v>B⁺</v>
      </c>
      <c r="Z34" s="135" t="str">
        <f t="shared" si="13"/>
        <v>3.5</v>
      </c>
      <c r="AA34" s="148">
        <f t="shared" si="15"/>
        <v>103.79999999999998</v>
      </c>
      <c r="AB34" s="137">
        <f t="shared" si="16"/>
        <v>7.4142857142857128</v>
      </c>
      <c r="AC34" s="136">
        <f t="shared" si="17"/>
        <v>41</v>
      </c>
      <c r="AD34" s="149">
        <f t="shared" si="18"/>
        <v>2.9285714285714284</v>
      </c>
      <c r="AE34" s="25"/>
    </row>
    <row r="35" spans="1:32" s="26" customFormat="1" ht="21.75" customHeight="1">
      <c r="A35" s="133">
        <v>26</v>
      </c>
      <c r="B35" s="133" t="s">
        <v>113</v>
      </c>
      <c r="C35" s="103" t="s">
        <v>114</v>
      </c>
      <c r="D35" s="104" t="s">
        <v>115</v>
      </c>
      <c r="E35" s="159">
        <v>28674</v>
      </c>
      <c r="F35" s="40">
        <v>8.1999999999999993</v>
      </c>
      <c r="G35" s="134" t="str">
        <f t="shared" si="0"/>
        <v>B⁺</v>
      </c>
      <c r="H35" s="135" t="str">
        <f t="shared" si="1"/>
        <v>3.5</v>
      </c>
      <c r="I35" s="40">
        <v>6.1</v>
      </c>
      <c r="J35" s="134" t="str">
        <f t="shared" si="2"/>
        <v>C</v>
      </c>
      <c r="K35" s="135" t="str">
        <f t="shared" si="3"/>
        <v>2.0</v>
      </c>
      <c r="L35" s="40">
        <v>7</v>
      </c>
      <c r="M35" s="134" t="str">
        <f t="shared" si="4"/>
        <v>B</v>
      </c>
      <c r="N35" s="135" t="str">
        <f t="shared" si="5"/>
        <v>3.0</v>
      </c>
      <c r="O35" s="40">
        <v>7.8</v>
      </c>
      <c r="P35" s="134" t="str">
        <f t="shared" si="6"/>
        <v>B</v>
      </c>
      <c r="Q35" s="135" t="str">
        <f t="shared" si="7"/>
        <v>3.0</v>
      </c>
      <c r="R35" s="40">
        <v>6.4</v>
      </c>
      <c r="S35" s="134" t="str">
        <f t="shared" si="8"/>
        <v>C</v>
      </c>
      <c r="T35" s="135" t="str">
        <f t="shared" si="9"/>
        <v>2.0</v>
      </c>
      <c r="U35" s="40">
        <v>7.8</v>
      </c>
      <c r="V35" s="134" t="str">
        <f t="shared" si="10"/>
        <v>B</v>
      </c>
      <c r="W35" s="135" t="str">
        <f t="shared" si="11"/>
        <v>3.0</v>
      </c>
      <c r="X35" s="40">
        <v>7.4</v>
      </c>
      <c r="Y35" s="134" t="str">
        <f t="shared" si="12"/>
        <v>B</v>
      </c>
      <c r="Z35" s="135" t="str">
        <f t="shared" si="13"/>
        <v>3.0</v>
      </c>
      <c r="AA35" s="148">
        <f t="shared" si="15"/>
        <v>101.39999999999999</v>
      </c>
      <c r="AB35" s="137">
        <f t="shared" si="16"/>
        <v>7.242857142857142</v>
      </c>
      <c r="AC35" s="136">
        <f t="shared" si="17"/>
        <v>39</v>
      </c>
      <c r="AD35" s="149">
        <f t="shared" si="18"/>
        <v>2.7857142857142856</v>
      </c>
      <c r="AE35" s="25"/>
    </row>
    <row r="36" spans="1:32" s="26" customFormat="1" ht="21.75" customHeight="1">
      <c r="A36" s="133">
        <v>27</v>
      </c>
      <c r="B36" s="133" t="s">
        <v>116</v>
      </c>
      <c r="C36" s="103" t="s">
        <v>117</v>
      </c>
      <c r="D36" s="104" t="s">
        <v>118</v>
      </c>
      <c r="E36" s="159">
        <v>29857</v>
      </c>
      <c r="F36" s="40">
        <v>6.5</v>
      </c>
      <c r="G36" s="134" t="str">
        <f t="shared" si="0"/>
        <v>C⁺</v>
      </c>
      <c r="H36" s="135" t="str">
        <f t="shared" si="1"/>
        <v>2.5</v>
      </c>
      <c r="I36" s="40">
        <v>6.1</v>
      </c>
      <c r="J36" s="134" t="str">
        <f t="shared" si="2"/>
        <v>C</v>
      </c>
      <c r="K36" s="135" t="str">
        <f t="shared" si="3"/>
        <v>2.0</v>
      </c>
      <c r="L36" s="40">
        <v>6.6</v>
      </c>
      <c r="M36" s="134" t="str">
        <f t="shared" si="4"/>
        <v>C⁺</v>
      </c>
      <c r="N36" s="135" t="str">
        <f t="shared" si="5"/>
        <v>2.5</v>
      </c>
      <c r="O36" s="40">
        <v>8.4</v>
      </c>
      <c r="P36" s="134" t="str">
        <f t="shared" si="6"/>
        <v>B⁺</v>
      </c>
      <c r="Q36" s="135" t="str">
        <f t="shared" si="7"/>
        <v>3.5</v>
      </c>
      <c r="R36" s="40">
        <v>6.4</v>
      </c>
      <c r="S36" s="134" t="str">
        <f t="shared" si="8"/>
        <v>C</v>
      </c>
      <c r="T36" s="135" t="str">
        <f t="shared" si="9"/>
        <v>2.0</v>
      </c>
      <c r="U36" s="40">
        <v>7.8</v>
      </c>
      <c r="V36" s="134" t="str">
        <f t="shared" si="10"/>
        <v>B</v>
      </c>
      <c r="W36" s="135" t="str">
        <f t="shared" si="11"/>
        <v>3.0</v>
      </c>
      <c r="X36" s="40">
        <v>8</v>
      </c>
      <c r="Y36" s="134" t="str">
        <f t="shared" si="12"/>
        <v>B⁺</v>
      </c>
      <c r="Z36" s="135" t="str">
        <f t="shared" si="13"/>
        <v>3.5</v>
      </c>
      <c r="AA36" s="148">
        <f t="shared" si="15"/>
        <v>99.6</v>
      </c>
      <c r="AB36" s="137">
        <f t="shared" si="16"/>
        <v>7.1142857142857139</v>
      </c>
      <c r="AC36" s="136">
        <f t="shared" si="17"/>
        <v>38</v>
      </c>
      <c r="AD36" s="149">
        <f t="shared" si="18"/>
        <v>2.7142857142857144</v>
      </c>
      <c r="AE36" s="25"/>
    </row>
    <row r="37" spans="1:32" s="26" customFormat="1" ht="21.75" customHeight="1">
      <c r="A37" s="133">
        <v>28</v>
      </c>
      <c r="B37" s="133" t="s">
        <v>119</v>
      </c>
      <c r="C37" s="103" t="s">
        <v>120</v>
      </c>
      <c r="D37" s="104" t="s">
        <v>121</v>
      </c>
      <c r="E37" s="159" t="s">
        <v>122</v>
      </c>
      <c r="F37" s="40">
        <v>6.5</v>
      </c>
      <c r="G37" s="134" t="str">
        <f t="shared" si="0"/>
        <v>C⁺</v>
      </c>
      <c r="H37" s="135" t="str">
        <f t="shared" si="1"/>
        <v>2.5</v>
      </c>
      <c r="I37" s="40">
        <v>7</v>
      </c>
      <c r="J37" s="134" t="str">
        <f t="shared" si="2"/>
        <v>B</v>
      </c>
      <c r="K37" s="135" t="str">
        <f t="shared" si="3"/>
        <v>3.0</v>
      </c>
      <c r="L37" s="40">
        <v>7</v>
      </c>
      <c r="M37" s="134" t="str">
        <f t="shared" si="4"/>
        <v>B</v>
      </c>
      <c r="N37" s="135" t="str">
        <f t="shared" si="5"/>
        <v>3.0</v>
      </c>
      <c r="O37" s="40">
        <v>7.8</v>
      </c>
      <c r="P37" s="134" t="str">
        <f t="shared" si="6"/>
        <v>B</v>
      </c>
      <c r="Q37" s="135" t="str">
        <f t="shared" si="7"/>
        <v>3.0</v>
      </c>
      <c r="R37" s="40">
        <v>3.6</v>
      </c>
      <c r="S37" s="134" t="str">
        <f t="shared" si="8"/>
        <v>F</v>
      </c>
      <c r="T37" s="135" t="b">
        <f t="shared" si="9"/>
        <v>0</v>
      </c>
      <c r="U37" s="40">
        <v>7.8</v>
      </c>
      <c r="V37" s="134" t="str">
        <f t="shared" si="10"/>
        <v>B</v>
      </c>
      <c r="W37" s="135" t="str">
        <f t="shared" si="11"/>
        <v>3.0</v>
      </c>
      <c r="X37" s="40">
        <v>7.4</v>
      </c>
      <c r="Y37" s="134" t="str">
        <f t="shared" si="12"/>
        <v>B</v>
      </c>
      <c r="Z37" s="135" t="str">
        <f t="shared" si="13"/>
        <v>3.0</v>
      </c>
      <c r="AA37" s="148">
        <f t="shared" si="15"/>
        <v>94.2</v>
      </c>
      <c r="AB37" s="137">
        <f t="shared" si="16"/>
        <v>6.7285714285714286</v>
      </c>
      <c r="AC37" s="136">
        <f t="shared" si="17"/>
        <v>35</v>
      </c>
      <c r="AD37" s="149">
        <f t="shared" si="18"/>
        <v>2.5</v>
      </c>
      <c r="AE37" s="25"/>
    </row>
    <row r="38" spans="1:32" s="26" customFormat="1" ht="21.75" customHeight="1">
      <c r="A38" s="133">
        <v>29</v>
      </c>
      <c r="B38" s="133" t="s">
        <v>123</v>
      </c>
      <c r="C38" s="103" t="s">
        <v>124</v>
      </c>
      <c r="D38" s="104" t="s">
        <v>24</v>
      </c>
      <c r="E38" s="159" t="s">
        <v>125</v>
      </c>
      <c r="F38" s="40">
        <v>5.9</v>
      </c>
      <c r="G38" s="134" t="str">
        <f t="shared" si="0"/>
        <v>C</v>
      </c>
      <c r="H38" s="135" t="str">
        <f t="shared" si="1"/>
        <v>2.0</v>
      </c>
      <c r="I38" s="40">
        <v>6.8</v>
      </c>
      <c r="J38" s="134" t="str">
        <f t="shared" si="2"/>
        <v>C⁺</v>
      </c>
      <c r="K38" s="135" t="str">
        <f t="shared" si="3"/>
        <v>2.5</v>
      </c>
      <c r="L38" s="40">
        <v>3.9</v>
      </c>
      <c r="M38" s="134" t="str">
        <f t="shared" si="4"/>
        <v>F</v>
      </c>
      <c r="N38" s="135" t="b">
        <f t="shared" si="5"/>
        <v>0</v>
      </c>
      <c r="O38" s="40">
        <v>7.8</v>
      </c>
      <c r="P38" s="134" t="str">
        <f t="shared" si="6"/>
        <v>B</v>
      </c>
      <c r="Q38" s="135" t="str">
        <f t="shared" si="7"/>
        <v>3.0</v>
      </c>
      <c r="R38" s="40">
        <v>3.6</v>
      </c>
      <c r="S38" s="134" t="str">
        <f t="shared" si="8"/>
        <v>F</v>
      </c>
      <c r="T38" s="135" t="b">
        <f t="shared" si="9"/>
        <v>0</v>
      </c>
      <c r="U38" s="40">
        <v>7.8</v>
      </c>
      <c r="V38" s="134" t="str">
        <f t="shared" si="10"/>
        <v>B</v>
      </c>
      <c r="W38" s="135" t="str">
        <f t="shared" si="11"/>
        <v>3.0</v>
      </c>
      <c r="X38" s="40">
        <v>6.8</v>
      </c>
      <c r="Y38" s="134" t="str">
        <f t="shared" si="12"/>
        <v>C⁺</v>
      </c>
      <c r="Z38" s="135" t="str">
        <f t="shared" si="13"/>
        <v>2.5</v>
      </c>
      <c r="AA38" s="148">
        <f t="shared" si="15"/>
        <v>85.199999999999989</v>
      </c>
      <c r="AB38" s="137">
        <f t="shared" si="16"/>
        <v>6.0857142857142845</v>
      </c>
      <c r="AC38" s="136">
        <f t="shared" si="17"/>
        <v>26</v>
      </c>
      <c r="AD38" s="149">
        <f t="shared" si="18"/>
        <v>1.8571428571428572</v>
      </c>
      <c r="AE38" s="25"/>
    </row>
    <row r="39" spans="1:32" s="26" customFormat="1" ht="21.75" customHeight="1">
      <c r="A39" s="133">
        <v>30</v>
      </c>
      <c r="B39" s="133" t="s">
        <v>126</v>
      </c>
      <c r="C39" s="103" t="s">
        <v>127</v>
      </c>
      <c r="D39" s="104" t="s">
        <v>128</v>
      </c>
      <c r="E39" s="159" t="s">
        <v>129</v>
      </c>
      <c r="F39" s="40">
        <v>7.2</v>
      </c>
      <c r="G39" s="134" t="str">
        <f t="shared" si="0"/>
        <v>B</v>
      </c>
      <c r="H39" s="135" t="str">
        <f t="shared" si="1"/>
        <v>3.0</v>
      </c>
      <c r="I39" s="40">
        <v>6.2</v>
      </c>
      <c r="J39" s="134" t="str">
        <f t="shared" si="2"/>
        <v>C</v>
      </c>
      <c r="K39" s="135" t="str">
        <f t="shared" si="3"/>
        <v>2.0</v>
      </c>
      <c r="L39" s="40">
        <v>7.7</v>
      </c>
      <c r="M39" s="134" t="str">
        <f t="shared" si="4"/>
        <v>B</v>
      </c>
      <c r="N39" s="135" t="str">
        <f t="shared" si="5"/>
        <v>3.0</v>
      </c>
      <c r="O39" s="40">
        <v>8.4</v>
      </c>
      <c r="P39" s="134" t="str">
        <f t="shared" si="6"/>
        <v>B⁺</v>
      </c>
      <c r="Q39" s="135" t="str">
        <f t="shared" si="7"/>
        <v>3.5</v>
      </c>
      <c r="R39" s="40">
        <v>7.2</v>
      </c>
      <c r="S39" s="134" t="str">
        <f t="shared" si="8"/>
        <v>B</v>
      </c>
      <c r="T39" s="135" t="str">
        <f t="shared" si="9"/>
        <v>3.0</v>
      </c>
      <c r="U39" s="40">
        <v>8.1999999999999993</v>
      </c>
      <c r="V39" s="134" t="str">
        <f t="shared" si="10"/>
        <v>B⁺</v>
      </c>
      <c r="W39" s="135" t="str">
        <f t="shared" si="11"/>
        <v>3.5</v>
      </c>
      <c r="X39" s="40">
        <v>9</v>
      </c>
      <c r="Y39" s="134" t="str">
        <f t="shared" si="12"/>
        <v>A</v>
      </c>
      <c r="Z39" s="135" t="str">
        <f t="shared" si="13"/>
        <v>3.8</v>
      </c>
      <c r="AA39" s="148">
        <f t="shared" si="15"/>
        <v>107.80000000000001</v>
      </c>
      <c r="AB39" s="137">
        <f t="shared" si="16"/>
        <v>7.7000000000000011</v>
      </c>
      <c r="AC39" s="136">
        <f t="shared" si="17"/>
        <v>43.6</v>
      </c>
      <c r="AD39" s="149">
        <f t="shared" si="18"/>
        <v>3.1142857142857143</v>
      </c>
      <c r="AE39" s="25"/>
      <c r="AF39" s="28"/>
    </row>
    <row r="40" spans="1:32" s="26" customFormat="1" ht="21.75" customHeight="1">
      <c r="A40" s="133">
        <v>31</v>
      </c>
      <c r="B40" s="133" t="s">
        <v>130</v>
      </c>
      <c r="C40" s="103" t="s">
        <v>131</v>
      </c>
      <c r="D40" s="104" t="s">
        <v>132</v>
      </c>
      <c r="E40" s="159" t="s">
        <v>133</v>
      </c>
      <c r="F40" s="40">
        <v>6.2</v>
      </c>
      <c r="G40" s="134" t="str">
        <f t="shared" si="0"/>
        <v>C</v>
      </c>
      <c r="H40" s="135" t="str">
        <f t="shared" si="1"/>
        <v>2.0</v>
      </c>
      <c r="I40" s="40">
        <v>5.8</v>
      </c>
      <c r="J40" s="134" t="str">
        <f t="shared" si="2"/>
        <v>C</v>
      </c>
      <c r="K40" s="135" t="str">
        <f t="shared" si="3"/>
        <v>2.0</v>
      </c>
      <c r="L40" s="40">
        <v>6.9</v>
      </c>
      <c r="M40" s="134" t="str">
        <f t="shared" si="4"/>
        <v>C⁺</v>
      </c>
      <c r="N40" s="135" t="str">
        <f t="shared" si="5"/>
        <v>2.5</v>
      </c>
      <c r="O40" s="40">
        <v>7.8</v>
      </c>
      <c r="P40" s="134" t="str">
        <f t="shared" si="6"/>
        <v>B</v>
      </c>
      <c r="Q40" s="135" t="str">
        <f t="shared" si="7"/>
        <v>3.0</v>
      </c>
      <c r="R40" s="40">
        <v>4.8</v>
      </c>
      <c r="S40" s="134" t="str">
        <f t="shared" si="8"/>
        <v>D</v>
      </c>
      <c r="T40" s="135" t="str">
        <f t="shared" si="9"/>
        <v>1.0</v>
      </c>
      <c r="U40" s="40">
        <v>7.8</v>
      </c>
      <c r="V40" s="134" t="str">
        <f t="shared" si="10"/>
        <v>B</v>
      </c>
      <c r="W40" s="135" t="str">
        <f t="shared" si="11"/>
        <v>3.0</v>
      </c>
      <c r="X40" s="40">
        <v>7.6</v>
      </c>
      <c r="Y40" s="134" t="str">
        <f t="shared" si="12"/>
        <v>B</v>
      </c>
      <c r="Z40" s="135" t="str">
        <f t="shared" si="13"/>
        <v>3.0</v>
      </c>
      <c r="AA40" s="148">
        <f t="shared" si="15"/>
        <v>93.8</v>
      </c>
      <c r="AB40" s="137">
        <f t="shared" si="16"/>
        <v>6.7</v>
      </c>
      <c r="AC40" s="136">
        <f t="shared" si="17"/>
        <v>33</v>
      </c>
      <c r="AD40" s="149">
        <f t="shared" si="18"/>
        <v>2.3571428571428572</v>
      </c>
      <c r="AE40" s="25"/>
    </row>
    <row r="41" spans="1:32" s="26" customFormat="1" ht="21.75" customHeight="1">
      <c r="A41" s="133">
        <v>32</v>
      </c>
      <c r="B41" s="133" t="s">
        <v>134</v>
      </c>
      <c r="C41" s="103" t="s">
        <v>135</v>
      </c>
      <c r="D41" s="104" t="s">
        <v>136</v>
      </c>
      <c r="E41" s="159">
        <v>34582</v>
      </c>
      <c r="F41" s="40">
        <v>7.8</v>
      </c>
      <c r="G41" s="134" t="str">
        <f t="shared" si="0"/>
        <v>B</v>
      </c>
      <c r="H41" s="135" t="str">
        <f t="shared" si="1"/>
        <v>3.0</v>
      </c>
      <c r="I41" s="40">
        <v>6.4</v>
      </c>
      <c r="J41" s="134" t="str">
        <f t="shared" si="2"/>
        <v>C</v>
      </c>
      <c r="K41" s="135" t="str">
        <f t="shared" si="3"/>
        <v>2.0</v>
      </c>
      <c r="L41" s="40">
        <v>6.7</v>
      </c>
      <c r="M41" s="134" t="str">
        <f t="shared" si="4"/>
        <v>C⁺</v>
      </c>
      <c r="N41" s="135" t="str">
        <f t="shared" si="5"/>
        <v>2.5</v>
      </c>
      <c r="O41" s="40">
        <v>7.8</v>
      </c>
      <c r="P41" s="134" t="str">
        <f t="shared" si="6"/>
        <v>B</v>
      </c>
      <c r="Q41" s="135" t="str">
        <f t="shared" si="7"/>
        <v>3.0</v>
      </c>
      <c r="R41" s="40">
        <v>6.4</v>
      </c>
      <c r="S41" s="134" t="str">
        <f t="shared" si="8"/>
        <v>C</v>
      </c>
      <c r="T41" s="135" t="str">
        <f t="shared" si="9"/>
        <v>2.0</v>
      </c>
      <c r="U41" s="40">
        <v>7.8</v>
      </c>
      <c r="V41" s="134" t="str">
        <f t="shared" si="10"/>
        <v>B</v>
      </c>
      <c r="W41" s="135" t="str">
        <f t="shared" si="11"/>
        <v>3.0</v>
      </c>
      <c r="X41" s="40">
        <v>8</v>
      </c>
      <c r="Y41" s="134" t="str">
        <f t="shared" si="12"/>
        <v>B⁺</v>
      </c>
      <c r="Z41" s="135" t="str">
        <f t="shared" si="13"/>
        <v>3.5</v>
      </c>
      <c r="AA41" s="148">
        <f t="shared" si="15"/>
        <v>101.8</v>
      </c>
      <c r="AB41" s="137">
        <f t="shared" si="16"/>
        <v>7.2714285714285714</v>
      </c>
      <c r="AC41" s="136">
        <f t="shared" si="17"/>
        <v>38</v>
      </c>
      <c r="AD41" s="149">
        <f t="shared" si="18"/>
        <v>2.7142857142857144</v>
      </c>
      <c r="AE41" s="25"/>
    </row>
    <row r="42" spans="1:32" s="26" customFormat="1" ht="21.75" customHeight="1">
      <c r="A42" s="133">
        <v>33</v>
      </c>
      <c r="B42" s="133" t="s">
        <v>137</v>
      </c>
      <c r="C42" s="103" t="s">
        <v>138</v>
      </c>
      <c r="D42" s="104" t="s">
        <v>25</v>
      </c>
      <c r="E42" s="159" t="s">
        <v>139</v>
      </c>
      <c r="F42" s="40">
        <v>7.8</v>
      </c>
      <c r="G42" s="134" t="str">
        <f t="shared" si="0"/>
        <v>B</v>
      </c>
      <c r="H42" s="135" t="str">
        <f t="shared" si="1"/>
        <v>3.0</v>
      </c>
      <c r="I42" s="40">
        <v>6.4</v>
      </c>
      <c r="J42" s="134" t="str">
        <f t="shared" si="2"/>
        <v>C</v>
      </c>
      <c r="K42" s="135" t="str">
        <f t="shared" si="3"/>
        <v>2.0</v>
      </c>
      <c r="L42" s="40">
        <v>7</v>
      </c>
      <c r="M42" s="134" t="str">
        <f t="shared" si="4"/>
        <v>B</v>
      </c>
      <c r="N42" s="135" t="str">
        <f t="shared" si="5"/>
        <v>3.0</v>
      </c>
      <c r="O42" s="40">
        <v>8.4</v>
      </c>
      <c r="P42" s="134" t="str">
        <f t="shared" si="6"/>
        <v>B⁺</v>
      </c>
      <c r="Q42" s="135" t="str">
        <f t="shared" si="7"/>
        <v>3.5</v>
      </c>
      <c r="R42" s="40">
        <v>3</v>
      </c>
      <c r="S42" s="134" t="str">
        <f t="shared" si="8"/>
        <v>F</v>
      </c>
      <c r="T42" s="135" t="b">
        <f t="shared" si="9"/>
        <v>0</v>
      </c>
      <c r="U42" s="40">
        <v>7.8</v>
      </c>
      <c r="V42" s="134" t="str">
        <f t="shared" si="10"/>
        <v>B</v>
      </c>
      <c r="W42" s="135" t="str">
        <f t="shared" si="11"/>
        <v>3.0</v>
      </c>
      <c r="X42" s="40">
        <v>6.8</v>
      </c>
      <c r="Y42" s="134" t="str">
        <f t="shared" si="12"/>
        <v>C⁺</v>
      </c>
      <c r="Z42" s="135" t="str">
        <f t="shared" si="13"/>
        <v>2.5</v>
      </c>
      <c r="AA42" s="148">
        <f t="shared" si="15"/>
        <v>94.399999999999991</v>
      </c>
      <c r="AB42" s="137">
        <f t="shared" si="16"/>
        <v>6.742857142857142</v>
      </c>
      <c r="AC42" s="136">
        <f t="shared" si="17"/>
        <v>34</v>
      </c>
      <c r="AD42" s="149">
        <f t="shared" si="18"/>
        <v>2.4285714285714284</v>
      </c>
      <c r="AE42" s="25"/>
    </row>
    <row r="43" spans="1:32" s="26" customFormat="1" ht="21.75" customHeight="1">
      <c r="A43" s="138">
        <v>34</v>
      </c>
      <c r="B43" s="138" t="s">
        <v>140</v>
      </c>
      <c r="C43" s="139" t="s">
        <v>141</v>
      </c>
      <c r="D43" s="140" t="s">
        <v>142</v>
      </c>
      <c r="E43" s="160">
        <v>28356</v>
      </c>
      <c r="F43" s="89">
        <v>7.3</v>
      </c>
      <c r="G43" s="141" t="str">
        <f t="shared" si="0"/>
        <v>B</v>
      </c>
      <c r="H43" s="142" t="str">
        <f t="shared" si="1"/>
        <v>3.0</v>
      </c>
      <c r="I43" s="89">
        <v>6.6</v>
      </c>
      <c r="J43" s="141" t="str">
        <f t="shared" si="2"/>
        <v>C⁺</v>
      </c>
      <c r="K43" s="142" t="str">
        <f t="shared" si="3"/>
        <v>2.5</v>
      </c>
      <c r="L43" s="89">
        <v>6.6</v>
      </c>
      <c r="M43" s="141" t="str">
        <f t="shared" si="4"/>
        <v>C⁺</v>
      </c>
      <c r="N43" s="142" t="str">
        <f t="shared" si="5"/>
        <v>2.5</v>
      </c>
      <c r="O43" s="89">
        <v>8.4</v>
      </c>
      <c r="P43" s="141" t="str">
        <f t="shared" si="6"/>
        <v>B⁺</v>
      </c>
      <c r="Q43" s="142" t="str">
        <f t="shared" si="7"/>
        <v>3.5</v>
      </c>
      <c r="R43" s="89">
        <v>7</v>
      </c>
      <c r="S43" s="141" t="str">
        <f t="shared" si="8"/>
        <v>B</v>
      </c>
      <c r="T43" s="142" t="str">
        <f t="shared" si="9"/>
        <v>3.0</v>
      </c>
      <c r="U43" s="89">
        <v>7.8</v>
      </c>
      <c r="V43" s="141" t="str">
        <f t="shared" si="10"/>
        <v>B</v>
      </c>
      <c r="W43" s="142" t="str">
        <f t="shared" si="11"/>
        <v>3.0</v>
      </c>
      <c r="X43" s="89">
        <v>7.6</v>
      </c>
      <c r="Y43" s="141" t="str">
        <f t="shared" si="12"/>
        <v>B</v>
      </c>
      <c r="Z43" s="142" t="str">
        <f t="shared" si="13"/>
        <v>3.0</v>
      </c>
      <c r="AA43" s="148">
        <f t="shared" si="15"/>
        <v>102.6</v>
      </c>
      <c r="AB43" s="137">
        <f t="shared" si="16"/>
        <v>7.3285714285714283</v>
      </c>
      <c r="AC43" s="136">
        <f t="shared" si="17"/>
        <v>41</v>
      </c>
      <c r="AD43" s="149">
        <f t="shared" si="18"/>
        <v>2.9285714285714284</v>
      </c>
      <c r="AE43" s="25"/>
    </row>
    <row r="44" spans="1:32" s="20" customFormat="1" ht="18" customHeight="1">
      <c r="A44" s="188" t="s">
        <v>148</v>
      </c>
      <c r="B44" s="188"/>
      <c r="C44" s="188"/>
      <c r="D44" s="188"/>
      <c r="E44" s="30"/>
      <c r="F44" s="31"/>
      <c r="G44" s="31"/>
      <c r="H44" s="31"/>
      <c r="I44" s="31"/>
      <c r="J44" s="31"/>
      <c r="K44" s="31"/>
      <c r="L44" s="32"/>
      <c r="M44" s="32"/>
      <c r="N44" s="32"/>
      <c r="O44" s="32"/>
      <c r="P44" s="32"/>
      <c r="Q44" s="32"/>
      <c r="R44" s="31"/>
      <c r="S44" s="31"/>
      <c r="T44" s="31"/>
      <c r="U44" s="31"/>
      <c r="V44" s="31"/>
      <c r="W44" s="31"/>
      <c r="X44" s="32"/>
      <c r="Y44" s="32"/>
      <c r="Z44" s="32"/>
      <c r="AA44" s="33"/>
      <c r="AB44" s="113"/>
      <c r="AC44" s="33"/>
      <c r="AD44" s="34"/>
    </row>
    <row r="45" spans="1:32" s="20" customFormat="1" ht="18" customHeight="1">
      <c r="A45" s="35"/>
      <c r="B45" s="35"/>
      <c r="C45" s="189"/>
      <c r="D45" s="189"/>
      <c r="E45" s="30"/>
      <c r="F45" s="36"/>
      <c r="G45" s="36"/>
      <c r="H45" s="36"/>
      <c r="I45" s="36"/>
      <c r="J45" s="130"/>
      <c r="K45" s="36"/>
      <c r="L45" s="37"/>
      <c r="M45" s="37"/>
      <c r="N45" s="37"/>
      <c r="O45" s="36"/>
      <c r="P45" s="36"/>
      <c r="Q45" s="36"/>
      <c r="R45" s="36"/>
      <c r="S45" s="36"/>
      <c r="T45" s="36"/>
      <c r="U45" s="36"/>
      <c r="V45" s="130"/>
      <c r="W45" s="36"/>
      <c r="X45" s="37"/>
      <c r="Y45" s="37"/>
      <c r="Z45" s="37"/>
      <c r="AA45" s="38"/>
      <c r="AB45" s="114"/>
      <c r="AC45" s="38"/>
      <c r="AD45" s="34"/>
    </row>
    <row r="46" spans="1:32" s="20" customFormat="1" ht="15.7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66"/>
      <c r="S46" s="166"/>
      <c r="T46" s="166"/>
      <c r="U46" s="166"/>
      <c r="V46" s="166"/>
      <c r="W46" s="166"/>
      <c r="X46" s="166"/>
      <c r="Y46" s="181"/>
      <c r="Z46" s="181"/>
      <c r="AA46" s="190"/>
      <c r="AB46" s="190"/>
      <c r="AC46" s="190"/>
      <c r="AD46" s="190"/>
    </row>
    <row r="47" spans="1:32" s="6" customFormat="1" ht="15.75" customHeight="1">
      <c r="A47" s="35"/>
      <c r="B47" s="35"/>
      <c r="C47" s="192"/>
      <c r="D47" s="192"/>
      <c r="E47" s="30"/>
      <c r="F47" s="182"/>
      <c r="G47" s="182"/>
      <c r="H47" s="182"/>
      <c r="I47" s="182"/>
      <c r="J47" s="182"/>
      <c r="K47" s="182"/>
      <c r="L47" s="182"/>
      <c r="M47" s="90"/>
      <c r="N47" s="90"/>
      <c r="O47" s="32"/>
      <c r="P47" s="32"/>
      <c r="Q47" s="32"/>
      <c r="R47" s="182"/>
      <c r="S47" s="182"/>
      <c r="T47" s="182"/>
      <c r="U47" s="182"/>
      <c r="V47" s="182"/>
      <c r="W47" s="182"/>
      <c r="X47" s="182"/>
      <c r="Y47" s="168"/>
      <c r="Z47" s="168"/>
      <c r="AA47" s="33"/>
      <c r="AB47" s="113"/>
      <c r="AC47" s="33"/>
      <c r="AD47" s="34"/>
    </row>
    <row r="48" spans="1:32" s="6" customFormat="1" ht="15.75" customHeight="1">
      <c r="A48" s="35"/>
      <c r="B48" s="35"/>
      <c r="C48" s="35"/>
      <c r="D48" s="29"/>
      <c r="E48" s="30"/>
      <c r="F48" s="31"/>
      <c r="G48" s="31"/>
      <c r="H48" s="31"/>
      <c r="I48" s="31"/>
      <c r="J48" s="31"/>
      <c r="K48" s="31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2"/>
      <c r="Y48" s="32"/>
      <c r="Z48" s="32"/>
      <c r="AA48" s="33"/>
      <c r="AB48" s="113"/>
      <c r="AC48" s="33"/>
      <c r="AD48" s="34"/>
    </row>
    <row r="49" spans="1:30" ht="15.75" customHeight="1">
      <c r="A49" s="197"/>
      <c r="B49" s="197"/>
      <c r="C49" s="197"/>
      <c r="D49" s="197"/>
      <c r="E49" s="30"/>
      <c r="F49" s="31"/>
      <c r="G49" s="31"/>
      <c r="H49" s="31"/>
      <c r="I49" s="31"/>
      <c r="J49" s="31"/>
      <c r="K49" s="31"/>
      <c r="L49" s="32"/>
      <c r="M49" s="182"/>
      <c r="N49" s="182"/>
      <c r="O49" s="182"/>
      <c r="P49" s="182"/>
      <c r="Q49" s="182"/>
      <c r="R49" s="31"/>
      <c r="S49" s="31"/>
      <c r="T49" s="31"/>
      <c r="U49" s="31"/>
      <c r="V49" s="31"/>
      <c r="W49" s="31"/>
      <c r="X49" s="32"/>
      <c r="Y49" s="182"/>
      <c r="Z49" s="182"/>
      <c r="AA49" s="33"/>
      <c r="AB49" s="113"/>
      <c r="AC49" s="33"/>
      <c r="AD49" s="34"/>
    </row>
    <row r="50" spans="1:30" ht="15.75" customHeight="1">
      <c r="A50" s="35"/>
      <c r="B50" s="35"/>
      <c r="C50" s="35"/>
      <c r="D50" s="29"/>
      <c r="E50" s="30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2"/>
      <c r="Q50" s="32"/>
      <c r="R50" s="31"/>
      <c r="S50" s="31"/>
      <c r="T50" s="31"/>
      <c r="U50" s="31"/>
      <c r="V50" s="31"/>
      <c r="W50" s="31"/>
      <c r="X50" s="32"/>
      <c r="Y50" s="32"/>
      <c r="Z50" s="32"/>
      <c r="AA50" s="33"/>
      <c r="AB50" s="113"/>
      <c r="AC50" s="33"/>
      <c r="AD50" s="34"/>
    </row>
    <row r="51" spans="1:30" ht="15.7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67"/>
      <c r="S51" s="167"/>
      <c r="T51" s="167"/>
      <c r="U51" s="167"/>
      <c r="V51" s="167"/>
      <c r="W51" s="167"/>
      <c r="X51" s="167"/>
      <c r="Y51" s="183"/>
      <c r="Z51" s="183"/>
      <c r="AA51" s="191"/>
      <c r="AB51" s="191"/>
      <c r="AC51" s="191"/>
      <c r="AD51" s="191"/>
    </row>
    <row r="52" spans="1:30" s="5" customFormat="1" ht="18" customHeight="1">
      <c r="A52" s="20"/>
      <c r="B52" s="20"/>
      <c r="C52" s="20"/>
      <c r="D52" s="20"/>
      <c r="E52" s="20"/>
      <c r="F52" s="37"/>
      <c r="G52" s="37"/>
      <c r="H52" s="37"/>
      <c r="I52" s="37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9"/>
      <c r="W52" s="37"/>
      <c r="X52" s="37"/>
      <c r="Y52" s="37"/>
      <c r="Z52" s="37"/>
      <c r="AA52" s="33"/>
      <c r="AB52" s="113"/>
      <c r="AC52" s="33"/>
      <c r="AD52" s="34"/>
    </row>
    <row r="53" spans="1:30" ht="18" customHeight="1"/>
    <row r="54" spans="1:30" ht="18" customHeight="1"/>
    <row r="55" spans="1:30" ht="18" customHeight="1"/>
    <row r="56" spans="1:30" ht="18" customHeight="1"/>
  </sheetData>
  <autoFilter ref="F9:Q9"/>
  <mergeCells count="39">
    <mergeCell ref="A46:D46"/>
    <mergeCell ref="A51:D51"/>
    <mergeCell ref="A49:D49"/>
    <mergeCell ref="M49:Q49"/>
    <mergeCell ref="I8:K8"/>
    <mergeCell ref="L8:N8"/>
    <mergeCell ref="O8:Q8"/>
    <mergeCell ref="M46:Q46"/>
    <mergeCell ref="M51:Q51"/>
    <mergeCell ref="A1:D1"/>
    <mergeCell ref="E1:AD1"/>
    <mergeCell ref="A2:D2"/>
    <mergeCell ref="D4:F4"/>
    <mergeCell ref="I3:P3"/>
    <mergeCell ref="U3:Z3"/>
    <mergeCell ref="D5:F5"/>
    <mergeCell ref="A44:D44"/>
    <mergeCell ref="C45:D45"/>
    <mergeCell ref="AA46:AD46"/>
    <mergeCell ref="AA51:AD51"/>
    <mergeCell ref="E46:L46"/>
    <mergeCell ref="E51:L51"/>
    <mergeCell ref="C47:D47"/>
    <mergeCell ref="F47:L47"/>
    <mergeCell ref="F7:H7"/>
    <mergeCell ref="I7:K7"/>
    <mergeCell ref="L7:N7"/>
    <mergeCell ref="O7:Q7"/>
    <mergeCell ref="F8:H8"/>
    <mergeCell ref="R7:T7"/>
    <mergeCell ref="U7:W7"/>
    <mergeCell ref="Y46:Z46"/>
    <mergeCell ref="R47:X47"/>
    <mergeCell ref="Y49:Z49"/>
    <mergeCell ref="Y51:Z51"/>
    <mergeCell ref="X7:Z7"/>
    <mergeCell ref="R8:T8"/>
    <mergeCell ref="U8:W8"/>
    <mergeCell ref="X8:Z8"/>
  </mergeCells>
  <pageMargins left="0.23622047244094491" right="0.15748031496062992" top="0.23622047244094491" bottom="0.15748031496062992" header="0.31496062992125984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Điểm tổng</vt:lpstr>
      <vt:lpstr>Điểm trung bình</vt:lpstr>
      <vt:lpstr>'Điểm trung bình'!Print_Titles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2018-10-23T03:32:50Z</dcterms:modified>
</cp:coreProperties>
</file>