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20115" windowHeight="7755" activeTab="1"/>
  </bookViews>
  <sheets>
    <sheet name="Điểm Thi + QTHT" sheetId="1" r:id="rId1"/>
    <sheet name="Điểm tổng hợp học kỳ " sheetId="3" r:id="rId2"/>
  </sheets>
  <definedNames>
    <definedName name="_xlnm._FilterDatabase" localSheetId="0" hidden="1">'Điểm Thi + QTHT'!$E$8:$Y$49</definedName>
    <definedName name="_xlnm._FilterDatabase" localSheetId="1" hidden="1">'Điểm tổng hợp học kỳ '!$F$8:$AF$8</definedName>
    <definedName name="_xlnm.Print_Titles" localSheetId="1">'Điểm tổng hợp học kỳ '!$6:$8</definedName>
  </definedNames>
  <calcPr calcId="144525"/>
</workbook>
</file>

<file path=xl/calcChain.xml><?xml version="1.0" encoding="utf-8"?>
<calcChain xmlns="http://schemas.openxmlformats.org/spreadsheetml/2006/main">
  <c r="AG7" i="3" l="1"/>
  <c r="AG9" i="3" l="1"/>
  <c r="AH9" i="3" s="1"/>
  <c r="AE48" i="3"/>
  <c r="AF48" i="3" s="1"/>
  <c r="AB48" i="3"/>
  <c r="AC48" i="3" s="1"/>
  <c r="AE47" i="3"/>
  <c r="AF47" i="3" s="1"/>
  <c r="AB47" i="3"/>
  <c r="AC47" i="3" s="1"/>
  <c r="AE46" i="3"/>
  <c r="AF46" i="3" s="1"/>
  <c r="AB46" i="3"/>
  <c r="AC46" i="3" s="1"/>
  <c r="AE45" i="3"/>
  <c r="AF45" i="3" s="1"/>
  <c r="AB45" i="3"/>
  <c r="AC45" i="3" s="1"/>
  <c r="AE44" i="3"/>
  <c r="AF44" i="3" s="1"/>
  <c r="AB44" i="3"/>
  <c r="AC44" i="3" s="1"/>
  <c r="AE43" i="3"/>
  <c r="AF43" i="3" s="1"/>
  <c r="AC43" i="3"/>
  <c r="AB43" i="3"/>
  <c r="AE42" i="3"/>
  <c r="AF42" i="3" s="1"/>
  <c r="AB42" i="3"/>
  <c r="AC42" i="3" s="1"/>
  <c r="AE41" i="3"/>
  <c r="AF41" i="3" s="1"/>
  <c r="AB41" i="3"/>
  <c r="AC41" i="3" s="1"/>
  <c r="AE40" i="3"/>
  <c r="AF40" i="3" s="1"/>
  <c r="AB40" i="3"/>
  <c r="AC40" i="3" s="1"/>
  <c r="AE39" i="3"/>
  <c r="AF39" i="3" s="1"/>
  <c r="AB39" i="3"/>
  <c r="AC39" i="3" s="1"/>
  <c r="AE38" i="3"/>
  <c r="AF38" i="3" s="1"/>
  <c r="AB38" i="3"/>
  <c r="AC38" i="3" s="1"/>
  <c r="AE37" i="3"/>
  <c r="AF37" i="3" s="1"/>
  <c r="AB37" i="3"/>
  <c r="AC37" i="3" s="1"/>
  <c r="AE36" i="3"/>
  <c r="AF36" i="3" s="1"/>
  <c r="AB36" i="3"/>
  <c r="AC36" i="3" s="1"/>
  <c r="AE35" i="3"/>
  <c r="AF35" i="3" s="1"/>
  <c r="AB35" i="3"/>
  <c r="AC35" i="3" s="1"/>
  <c r="AE34" i="3"/>
  <c r="AF34" i="3" s="1"/>
  <c r="AB34" i="3"/>
  <c r="AC34" i="3" s="1"/>
  <c r="AE33" i="3"/>
  <c r="AF33" i="3" s="1"/>
  <c r="AB33" i="3"/>
  <c r="AC33" i="3" s="1"/>
  <c r="AE32" i="3"/>
  <c r="AF32" i="3" s="1"/>
  <c r="AB32" i="3"/>
  <c r="AC32" i="3" s="1"/>
  <c r="AE31" i="3"/>
  <c r="AF31" i="3" s="1"/>
  <c r="AB31" i="3"/>
  <c r="AC31" i="3" s="1"/>
  <c r="AE30" i="3"/>
  <c r="AF30" i="3" s="1"/>
  <c r="AB30" i="3"/>
  <c r="AC30" i="3" s="1"/>
  <c r="AE29" i="3"/>
  <c r="AF29" i="3" s="1"/>
  <c r="AB29" i="3"/>
  <c r="AC29" i="3" s="1"/>
  <c r="AE28" i="3"/>
  <c r="AF28" i="3" s="1"/>
  <c r="AB28" i="3"/>
  <c r="AC28" i="3" s="1"/>
  <c r="AE27" i="3"/>
  <c r="AF27" i="3" s="1"/>
  <c r="AC27" i="3"/>
  <c r="AB27" i="3"/>
  <c r="AE26" i="3"/>
  <c r="AF26" i="3" s="1"/>
  <c r="AB26" i="3"/>
  <c r="AC26" i="3" s="1"/>
  <c r="AE25" i="3"/>
  <c r="AF25" i="3" s="1"/>
  <c r="AB25" i="3"/>
  <c r="AC25" i="3" s="1"/>
  <c r="AE24" i="3"/>
  <c r="AF24" i="3" s="1"/>
  <c r="AB24" i="3"/>
  <c r="AC24" i="3" s="1"/>
  <c r="AE23" i="3"/>
  <c r="AF23" i="3" s="1"/>
  <c r="AB23" i="3"/>
  <c r="AC23" i="3" s="1"/>
  <c r="AE22" i="3"/>
  <c r="AF22" i="3" s="1"/>
  <c r="AB22" i="3"/>
  <c r="AC22" i="3" s="1"/>
  <c r="AE21" i="3"/>
  <c r="AF21" i="3" s="1"/>
  <c r="AB21" i="3"/>
  <c r="AC21" i="3" s="1"/>
  <c r="AE20" i="3"/>
  <c r="AF20" i="3" s="1"/>
  <c r="AB20" i="3"/>
  <c r="AC20" i="3" s="1"/>
  <c r="AE19" i="3"/>
  <c r="AF19" i="3" s="1"/>
  <c r="AB19" i="3"/>
  <c r="AC19" i="3" s="1"/>
  <c r="AE18" i="3"/>
  <c r="AF18" i="3" s="1"/>
  <c r="AB18" i="3"/>
  <c r="AC18" i="3" s="1"/>
  <c r="AE17" i="3"/>
  <c r="AF17" i="3" s="1"/>
  <c r="AB17" i="3"/>
  <c r="AC17" i="3" s="1"/>
  <c r="AE16" i="3"/>
  <c r="AF16" i="3" s="1"/>
  <c r="AB16" i="3"/>
  <c r="AC16" i="3" s="1"/>
  <c r="AE15" i="3"/>
  <c r="AF15" i="3" s="1"/>
  <c r="AB15" i="3"/>
  <c r="AC15" i="3" s="1"/>
  <c r="AE14" i="3"/>
  <c r="AF14" i="3" s="1"/>
  <c r="AB14" i="3"/>
  <c r="AC14" i="3" s="1"/>
  <c r="AE13" i="3"/>
  <c r="AF13" i="3" s="1"/>
  <c r="AB13" i="3"/>
  <c r="AC13" i="3" s="1"/>
  <c r="AE12" i="3"/>
  <c r="AF12" i="3" s="1"/>
  <c r="AB12" i="3"/>
  <c r="AC12" i="3" s="1"/>
  <c r="AE11" i="3"/>
  <c r="AF11" i="3" s="1"/>
  <c r="AC11" i="3"/>
  <c r="AB11" i="3"/>
  <c r="AE10" i="3"/>
  <c r="AF10" i="3" s="1"/>
  <c r="AB10" i="3"/>
  <c r="AC10" i="3" s="1"/>
  <c r="AE9" i="3"/>
  <c r="AF9" i="3" s="1"/>
  <c r="AB9" i="3"/>
  <c r="AC9" i="3" s="1"/>
  <c r="G9" i="3"/>
  <c r="H9" i="3" s="1"/>
  <c r="J9" i="3"/>
  <c r="K9" i="3" s="1"/>
  <c r="M9" i="3"/>
  <c r="N9" i="3" s="1"/>
  <c r="P9" i="3"/>
  <c r="Q9" i="3" s="1"/>
  <c r="S9" i="3"/>
  <c r="T9" i="3" s="1"/>
  <c r="V9" i="3"/>
  <c r="W9" i="3" s="1"/>
  <c r="Y9" i="3"/>
  <c r="Z9" i="3" s="1"/>
  <c r="G10" i="3"/>
  <c r="H10" i="3" s="1"/>
  <c r="J10" i="3"/>
  <c r="K10" i="3" s="1"/>
  <c r="M10" i="3"/>
  <c r="N10" i="3" s="1"/>
  <c r="P10" i="3"/>
  <c r="Q10" i="3" s="1"/>
  <c r="S10" i="3"/>
  <c r="T10" i="3" s="1"/>
  <c r="V10" i="3"/>
  <c r="W10" i="3" s="1"/>
  <c r="Y10" i="3"/>
  <c r="Z10" i="3" s="1"/>
  <c r="AG10" i="3"/>
  <c r="G11" i="3"/>
  <c r="H11" i="3" s="1"/>
  <c r="J11" i="3"/>
  <c r="K11" i="3" s="1"/>
  <c r="M11" i="3"/>
  <c r="N11" i="3" s="1"/>
  <c r="P11" i="3"/>
  <c r="Q11" i="3" s="1"/>
  <c r="S11" i="3"/>
  <c r="T11" i="3" s="1"/>
  <c r="V11" i="3"/>
  <c r="W11" i="3" s="1"/>
  <c r="Y11" i="3"/>
  <c r="Z11" i="3" s="1"/>
  <c r="AG11" i="3"/>
  <c r="AH11" i="3" s="1"/>
  <c r="G12" i="3"/>
  <c r="H12" i="3" s="1"/>
  <c r="J12" i="3"/>
  <c r="K12" i="3"/>
  <c r="M12" i="3"/>
  <c r="N12" i="3" s="1"/>
  <c r="P12" i="3"/>
  <c r="Q12" i="3" s="1"/>
  <c r="S12" i="3"/>
  <c r="T12" i="3" s="1"/>
  <c r="V12" i="3"/>
  <c r="W12" i="3" s="1"/>
  <c r="Y12" i="3"/>
  <c r="Z12" i="3" s="1"/>
  <c r="AG12" i="3"/>
  <c r="G13" i="3"/>
  <c r="H13" i="3"/>
  <c r="J13" i="3"/>
  <c r="K13" i="3" s="1"/>
  <c r="M13" i="3"/>
  <c r="N13" i="3" s="1"/>
  <c r="P13" i="3"/>
  <c r="Q13" i="3" s="1"/>
  <c r="S13" i="3"/>
  <c r="T13" i="3" s="1"/>
  <c r="V13" i="3"/>
  <c r="W13" i="3" s="1"/>
  <c r="Y13" i="3"/>
  <c r="Z13" i="3" s="1"/>
  <c r="AG13" i="3"/>
  <c r="AH13" i="3" s="1"/>
  <c r="G14" i="3"/>
  <c r="H14" i="3" s="1"/>
  <c r="J14" i="3"/>
  <c r="K14" i="3" s="1"/>
  <c r="M14" i="3"/>
  <c r="N14" i="3" s="1"/>
  <c r="P14" i="3"/>
  <c r="Q14" i="3" s="1"/>
  <c r="S14" i="3"/>
  <c r="T14" i="3" s="1"/>
  <c r="V14" i="3"/>
  <c r="W14" i="3" s="1"/>
  <c r="Y14" i="3"/>
  <c r="Z14" i="3" s="1"/>
  <c r="AG14" i="3"/>
  <c r="AH14" i="3" s="1"/>
  <c r="G15" i="3"/>
  <c r="H15" i="3" s="1"/>
  <c r="J15" i="3"/>
  <c r="K15" i="3" s="1"/>
  <c r="M15" i="3"/>
  <c r="N15" i="3" s="1"/>
  <c r="P15" i="3"/>
  <c r="Q15" i="3" s="1"/>
  <c r="S15" i="3"/>
  <c r="T15" i="3" s="1"/>
  <c r="V15" i="3"/>
  <c r="W15" i="3" s="1"/>
  <c r="Y15" i="3"/>
  <c r="Z15" i="3"/>
  <c r="AG15" i="3"/>
  <c r="AH15" i="3" s="1"/>
  <c r="G16" i="3"/>
  <c r="H16" i="3" s="1"/>
  <c r="J16" i="3"/>
  <c r="K16" i="3" s="1"/>
  <c r="M16" i="3"/>
  <c r="N16" i="3" s="1"/>
  <c r="P16" i="3"/>
  <c r="Q16" i="3" s="1"/>
  <c r="S16" i="3"/>
  <c r="T16" i="3" s="1"/>
  <c r="V16" i="3"/>
  <c r="W16" i="3"/>
  <c r="Y16" i="3"/>
  <c r="Z16" i="3" s="1"/>
  <c r="AG16" i="3"/>
  <c r="AH16" i="3" s="1"/>
  <c r="G17" i="3"/>
  <c r="H17" i="3" s="1"/>
  <c r="J17" i="3"/>
  <c r="K17" i="3" s="1"/>
  <c r="M17" i="3"/>
  <c r="N17" i="3" s="1"/>
  <c r="P17" i="3"/>
  <c r="Q17" i="3" s="1"/>
  <c r="S17" i="3"/>
  <c r="T17" i="3"/>
  <c r="V17" i="3"/>
  <c r="W17" i="3" s="1"/>
  <c r="Y17" i="3"/>
  <c r="Z17" i="3" s="1"/>
  <c r="AG17" i="3"/>
  <c r="G18" i="3"/>
  <c r="H18" i="3" s="1"/>
  <c r="J18" i="3"/>
  <c r="K18" i="3" s="1"/>
  <c r="M18" i="3"/>
  <c r="N18" i="3" s="1"/>
  <c r="P18" i="3"/>
  <c r="Q18" i="3" s="1"/>
  <c r="S18" i="3"/>
  <c r="T18" i="3" s="1"/>
  <c r="V18" i="3"/>
  <c r="W18" i="3" s="1"/>
  <c r="Y18" i="3"/>
  <c r="Z18" i="3" s="1"/>
  <c r="AG18" i="3"/>
  <c r="AH18" i="3" s="1"/>
  <c r="G19" i="3"/>
  <c r="H19" i="3" s="1"/>
  <c r="J19" i="3"/>
  <c r="K19" i="3" s="1"/>
  <c r="M19" i="3"/>
  <c r="N19" i="3" s="1"/>
  <c r="P19" i="3"/>
  <c r="Q19" i="3" s="1"/>
  <c r="S19" i="3"/>
  <c r="T19" i="3" s="1"/>
  <c r="V19" i="3"/>
  <c r="W19" i="3" s="1"/>
  <c r="Y19" i="3"/>
  <c r="Z19" i="3" s="1"/>
  <c r="AG19" i="3"/>
  <c r="AH19" i="3" s="1"/>
  <c r="G20" i="3"/>
  <c r="H20" i="3" s="1"/>
  <c r="J20" i="3"/>
  <c r="K20" i="3" s="1"/>
  <c r="M20" i="3"/>
  <c r="N20" i="3" s="1"/>
  <c r="P20" i="3"/>
  <c r="Q20" i="3" s="1"/>
  <c r="S20" i="3"/>
  <c r="T20" i="3" s="1"/>
  <c r="V20" i="3"/>
  <c r="W20" i="3" s="1"/>
  <c r="Y20" i="3"/>
  <c r="Z20" i="3" s="1"/>
  <c r="AG20" i="3"/>
  <c r="AH20" i="3" s="1"/>
  <c r="G21" i="3"/>
  <c r="H21" i="3" s="1"/>
  <c r="J21" i="3"/>
  <c r="K21" i="3" s="1"/>
  <c r="M21" i="3"/>
  <c r="N21" i="3" s="1"/>
  <c r="P21" i="3"/>
  <c r="Q21" i="3" s="1"/>
  <c r="S21" i="3"/>
  <c r="T21" i="3" s="1"/>
  <c r="V21" i="3"/>
  <c r="W21" i="3" s="1"/>
  <c r="Y21" i="3"/>
  <c r="Z21" i="3" s="1"/>
  <c r="AG21" i="3"/>
  <c r="AH21" i="3" s="1"/>
  <c r="G22" i="3"/>
  <c r="H22" i="3" s="1"/>
  <c r="J22" i="3"/>
  <c r="K22" i="3" s="1"/>
  <c r="M22" i="3"/>
  <c r="N22" i="3" s="1"/>
  <c r="P22" i="3"/>
  <c r="Q22" i="3" s="1"/>
  <c r="S22" i="3"/>
  <c r="T22" i="3" s="1"/>
  <c r="V22" i="3"/>
  <c r="W22" i="3" s="1"/>
  <c r="Y22" i="3"/>
  <c r="Z22" i="3" s="1"/>
  <c r="AG22" i="3"/>
  <c r="G23" i="3"/>
  <c r="H23" i="3" s="1"/>
  <c r="J23" i="3"/>
  <c r="K23" i="3" s="1"/>
  <c r="M23" i="3"/>
  <c r="N23" i="3" s="1"/>
  <c r="P23" i="3"/>
  <c r="Q23" i="3" s="1"/>
  <c r="S23" i="3"/>
  <c r="T23" i="3" s="1"/>
  <c r="V23" i="3"/>
  <c r="W23" i="3" s="1"/>
  <c r="Y23" i="3"/>
  <c r="Z23" i="3" s="1"/>
  <c r="AG23" i="3"/>
  <c r="G24" i="3"/>
  <c r="H24" i="3" s="1"/>
  <c r="J24" i="3"/>
  <c r="K24" i="3" s="1"/>
  <c r="M24" i="3"/>
  <c r="N24" i="3" s="1"/>
  <c r="P24" i="3"/>
  <c r="Q24" i="3" s="1"/>
  <c r="S24" i="3"/>
  <c r="T24" i="3" s="1"/>
  <c r="V24" i="3"/>
  <c r="W24" i="3" s="1"/>
  <c r="Y24" i="3"/>
  <c r="Z24" i="3" s="1"/>
  <c r="AG24" i="3"/>
  <c r="AH24" i="3" s="1"/>
  <c r="G25" i="3"/>
  <c r="H25" i="3" s="1"/>
  <c r="J25" i="3"/>
  <c r="K25" i="3" s="1"/>
  <c r="M25" i="3"/>
  <c r="N25" i="3" s="1"/>
  <c r="P25" i="3"/>
  <c r="Q25" i="3" s="1"/>
  <c r="S25" i="3"/>
  <c r="T25" i="3" s="1"/>
  <c r="V25" i="3"/>
  <c r="W25" i="3" s="1"/>
  <c r="Y25" i="3"/>
  <c r="Z25" i="3" s="1"/>
  <c r="AG25" i="3"/>
  <c r="AH25" i="3" s="1"/>
  <c r="G26" i="3"/>
  <c r="H26" i="3" s="1"/>
  <c r="J26" i="3"/>
  <c r="K26" i="3" s="1"/>
  <c r="M26" i="3"/>
  <c r="N26" i="3" s="1"/>
  <c r="P26" i="3"/>
  <c r="Q26" i="3" s="1"/>
  <c r="S26" i="3"/>
  <c r="T26" i="3" s="1"/>
  <c r="V26" i="3"/>
  <c r="W26" i="3" s="1"/>
  <c r="Y26" i="3"/>
  <c r="Z26" i="3" s="1"/>
  <c r="AG26" i="3"/>
  <c r="AH26" i="3" s="1"/>
  <c r="G27" i="3"/>
  <c r="H27" i="3" s="1"/>
  <c r="J27" i="3"/>
  <c r="K27" i="3" s="1"/>
  <c r="M27" i="3"/>
  <c r="N27" i="3" s="1"/>
  <c r="P27" i="3"/>
  <c r="Q27" i="3" s="1"/>
  <c r="S27" i="3"/>
  <c r="T27" i="3" s="1"/>
  <c r="V27" i="3"/>
  <c r="W27" i="3" s="1"/>
  <c r="Y27" i="3"/>
  <c r="Z27" i="3" s="1"/>
  <c r="AG27" i="3"/>
  <c r="AH27" i="3" s="1"/>
  <c r="G28" i="3"/>
  <c r="H28" i="3" s="1"/>
  <c r="J28" i="3"/>
  <c r="K28" i="3" s="1"/>
  <c r="M28" i="3"/>
  <c r="N28" i="3" s="1"/>
  <c r="P28" i="3"/>
  <c r="Q28" i="3" s="1"/>
  <c r="S28" i="3"/>
  <c r="T28" i="3" s="1"/>
  <c r="V28" i="3"/>
  <c r="W28" i="3" s="1"/>
  <c r="Y28" i="3"/>
  <c r="Z28" i="3" s="1"/>
  <c r="AG28" i="3"/>
  <c r="AH28" i="3" s="1"/>
  <c r="G29" i="3"/>
  <c r="H29" i="3" s="1"/>
  <c r="J29" i="3"/>
  <c r="K29" i="3" s="1"/>
  <c r="M29" i="3"/>
  <c r="N29" i="3"/>
  <c r="P29" i="3"/>
  <c r="Q29" i="3" s="1"/>
  <c r="S29" i="3"/>
  <c r="T29" i="3" s="1"/>
  <c r="V29" i="3"/>
  <c r="W29" i="3" s="1"/>
  <c r="Y29" i="3"/>
  <c r="Z29" i="3" s="1"/>
  <c r="AG29" i="3"/>
  <c r="G30" i="3"/>
  <c r="H30" i="3" s="1"/>
  <c r="J30" i="3"/>
  <c r="K30" i="3" s="1"/>
  <c r="M30" i="3"/>
  <c r="N30" i="3" s="1"/>
  <c r="P30" i="3"/>
  <c r="Q30" i="3" s="1"/>
  <c r="S30" i="3"/>
  <c r="T30" i="3" s="1"/>
  <c r="V30" i="3"/>
  <c r="W30" i="3" s="1"/>
  <c r="Y30" i="3"/>
  <c r="Z30" i="3" s="1"/>
  <c r="AG30" i="3"/>
  <c r="AH30" i="3" s="1"/>
  <c r="G31" i="3"/>
  <c r="H31" i="3" s="1"/>
  <c r="J31" i="3"/>
  <c r="K31" i="3" s="1"/>
  <c r="M31" i="3"/>
  <c r="N31" i="3"/>
  <c r="P31" i="3"/>
  <c r="Q31" i="3" s="1"/>
  <c r="S31" i="3"/>
  <c r="T31" i="3" s="1"/>
  <c r="V31" i="3"/>
  <c r="W31" i="3" s="1"/>
  <c r="Y31" i="3"/>
  <c r="Z31" i="3" s="1"/>
  <c r="AG31" i="3"/>
  <c r="AH31" i="3" s="1"/>
  <c r="G32" i="3"/>
  <c r="H32" i="3" s="1"/>
  <c r="J32" i="3"/>
  <c r="K32" i="3" s="1"/>
  <c r="M32" i="3"/>
  <c r="N32" i="3" s="1"/>
  <c r="P32" i="3"/>
  <c r="Q32" i="3" s="1"/>
  <c r="S32" i="3"/>
  <c r="T32" i="3" s="1"/>
  <c r="V32" i="3"/>
  <c r="W32" i="3" s="1"/>
  <c r="Y32" i="3"/>
  <c r="Z32" i="3" s="1"/>
  <c r="AG32" i="3"/>
  <c r="AH32" i="3" s="1"/>
  <c r="G33" i="3"/>
  <c r="H33" i="3" s="1"/>
  <c r="J33" i="3"/>
  <c r="K33" i="3" s="1"/>
  <c r="M33" i="3"/>
  <c r="N33" i="3" s="1"/>
  <c r="P33" i="3"/>
  <c r="Q33" i="3" s="1"/>
  <c r="S33" i="3"/>
  <c r="T33" i="3" s="1"/>
  <c r="V33" i="3"/>
  <c r="W33" i="3" s="1"/>
  <c r="Y33" i="3"/>
  <c r="Z33" i="3" s="1"/>
  <c r="AG33" i="3"/>
  <c r="AH33" i="3" s="1"/>
  <c r="G34" i="3"/>
  <c r="H34" i="3" s="1"/>
  <c r="J34" i="3"/>
  <c r="K34" i="3" s="1"/>
  <c r="M34" i="3"/>
  <c r="N34" i="3" s="1"/>
  <c r="P34" i="3"/>
  <c r="Q34" i="3" s="1"/>
  <c r="S34" i="3"/>
  <c r="T34" i="3" s="1"/>
  <c r="V34" i="3"/>
  <c r="W34" i="3" s="1"/>
  <c r="Y34" i="3"/>
  <c r="Z34" i="3" s="1"/>
  <c r="AG34" i="3"/>
  <c r="AH34" i="3" s="1"/>
  <c r="G35" i="3"/>
  <c r="H35" i="3" s="1"/>
  <c r="J35" i="3"/>
  <c r="K35" i="3" s="1"/>
  <c r="M35" i="3"/>
  <c r="N35" i="3" s="1"/>
  <c r="P35" i="3"/>
  <c r="Q35" i="3" s="1"/>
  <c r="S35" i="3"/>
  <c r="T35" i="3" s="1"/>
  <c r="V35" i="3"/>
  <c r="W35" i="3" s="1"/>
  <c r="Y35" i="3"/>
  <c r="Z35" i="3"/>
  <c r="AG35" i="3"/>
  <c r="G36" i="3"/>
  <c r="H36" i="3" s="1"/>
  <c r="J36" i="3"/>
  <c r="K36" i="3" s="1"/>
  <c r="M36" i="3"/>
  <c r="N36" i="3" s="1"/>
  <c r="P36" i="3"/>
  <c r="Q36" i="3" s="1"/>
  <c r="S36" i="3"/>
  <c r="T36" i="3" s="1"/>
  <c r="V36" i="3"/>
  <c r="W36" i="3" s="1"/>
  <c r="Y36" i="3"/>
  <c r="Z36" i="3" s="1"/>
  <c r="AG36" i="3"/>
  <c r="AH36" i="3" s="1"/>
  <c r="G37" i="3"/>
  <c r="H37" i="3" s="1"/>
  <c r="J37" i="3"/>
  <c r="K37" i="3" s="1"/>
  <c r="M37" i="3"/>
  <c r="N37" i="3" s="1"/>
  <c r="P37" i="3"/>
  <c r="Q37" i="3" s="1"/>
  <c r="S37" i="3"/>
  <c r="T37" i="3" s="1"/>
  <c r="V37" i="3"/>
  <c r="W37" i="3" s="1"/>
  <c r="Y37" i="3"/>
  <c r="Z37" i="3" s="1"/>
  <c r="AG37" i="3"/>
  <c r="AH37" i="3" s="1"/>
  <c r="G38" i="3"/>
  <c r="H38" i="3" s="1"/>
  <c r="J38" i="3"/>
  <c r="K38" i="3" s="1"/>
  <c r="M38" i="3"/>
  <c r="N38" i="3" s="1"/>
  <c r="P38" i="3"/>
  <c r="Q38" i="3" s="1"/>
  <c r="S38" i="3"/>
  <c r="T38" i="3" s="1"/>
  <c r="V38" i="3"/>
  <c r="W38" i="3" s="1"/>
  <c r="Y38" i="3"/>
  <c r="Z38" i="3" s="1"/>
  <c r="AG38" i="3"/>
  <c r="AH38" i="3" s="1"/>
  <c r="G39" i="3"/>
  <c r="H39" i="3" s="1"/>
  <c r="J39" i="3"/>
  <c r="K39" i="3" s="1"/>
  <c r="M39" i="3"/>
  <c r="N39" i="3" s="1"/>
  <c r="P39" i="3"/>
  <c r="Q39" i="3" s="1"/>
  <c r="S39" i="3"/>
  <c r="T39" i="3" s="1"/>
  <c r="V39" i="3"/>
  <c r="W39" i="3" s="1"/>
  <c r="Y39" i="3"/>
  <c r="Z39" i="3" s="1"/>
  <c r="AG39" i="3"/>
  <c r="AH39" i="3" s="1"/>
  <c r="G40" i="3"/>
  <c r="H40" i="3" s="1"/>
  <c r="J40" i="3"/>
  <c r="K40" i="3" s="1"/>
  <c r="M40" i="3"/>
  <c r="N40" i="3" s="1"/>
  <c r="P40" i="3"/>
  <c r="Q40" i="3" s="1"/>
  <c r="S40" i="3"/>
  <c r="T40" i="3" s="1"/>
  <c r="V40" i="3"/>
  <c r="W40" i="3" s="1"/>
  <c r="Y40" i="3"/>
  <c r="Z40" i="3" s="1"/>
  <c r="AG40" i="3"/>
  <c r="AH40" i="3" s="1"/>
  <c r="G41" i="3"/>
  <c r="H41" i="3"/>
  <c r="J41" i="3"/>
  <c r="K41" i="3" s="1"/>
  <c r="M41" i="3"/>
  <c r="N41" i="3" s="1"/>
  <c r="P41" i="3"/>
  <c r="Q41" i="3" s="1"/>
  <c r="S41" i="3"/>
  <c r="T41" i="3" s="1"/>
  <c r="V41" i="3"/>
  <c r="W41" i="3" s="1"/>
  <c r="Y41" i="3"/>
  <c r="Z41" i="3" s="1"/>
  <c r="AG41" i="3"/>
  <c r="G42" i="3"/>
  <c r="H42" i="3" s="1"/>
  <c r="J42" i="3"/>
  <c r="K42" i="3" s="1"/>
  <c r="M42" i="3"/>
  <c r="N42" i="3" s="1"/>
  <c r="P42" i="3"/>
  <c r="Q42" i="3"/>
  <c r="S42" i="3"/>
  <c r="T42" i="3" s="1"/>
  <c r="V42" i="3"/>
  <c r="W42" i="3" s="1"/>
  <c r="Y42" i="3"/>
  <c r="Z42" i="3" s="1"/>
  <c r="AG42" i="3"/>
  <c r="AH42" i="3" s="1"/>
  <c r="G43" i="3"/>
  <c r="H43" i="3" s="1"/>
  <c r="J43" i="3"/>
  <c r="K43" i="3" s="1"/>
  <c r="M43" i="3"/>
  <c r="N43" i="3" s="1"/>
  <c r="P43" i="3"/>
  <c r="Q43" i="3" s="1"/>
  <c r="S43" i="3"/>
  <c r="T43" i="3"/>
  <c r="V43" i="3"/>
  <c r="W43" i="3" s="1"/>
  <c r="Y43" i="3"/>
  <c r="Z43" i="3" s="1"/>
  <c r="AG43" i="3"/>
  <c r="AH43" i="3" s="1"/>
  <c r="G44" i="3"/>
  <c r="H44" i="3" s="1"/>
  <c r="J44" i="3"/>
  <c r="K44" i="3" s="1"/>
  <c r="M44" i="3"/>
  <c r="N44" i="3" s="1"/>
  <c r="P44" i="3"/>
  <c r="Q44" i="3" s="1"/>
  <c r="S44" i="3"/>
  <c r="T44" i="3" s="1"/>
  <c r="V44" i="3"/>
  <c r="W44" i="3" s="1"/>
  <c r="Y44" i="3"/>
  <c r="Z44" i="3" s="1"/>
  <c r="AG44" i="3"/>
  <c r="AH44" i="3" s="1"/>
  <c r="G45" i="3"/>
  <c r="H45" i="3"/>
  <c r="J45" i="3"/>
  <c r="K45" i="3" s="1"/>
  <c r="M45" i="3"/>
  <c r="N45" i="3" s="1"/>
  <c r="P45" i="3"/>
  <c r="Q45" i="3" s="1"/>
  <c r="S45" i="3"/>
  <c r="T45" i="3" s="1"/>
  <c r="V45" i="3"/>
  <c r="W45" i="3" s="1"/>
  <c r="Y45" i="3"/>
  <c r="Z45" i="3" s="1"/>
  <c r="AG45" i="3"/>
  <c r="AH45" i="3" s="1"/>
  <c r="G46" i="3"/>
  <c r="H46" i="3" s="1"/>
  <c r="J46" i="3"/>
  <c r="K46" i="3" s="1"/>
  <c r="M46" i="3"/>
  <c r="N46" i="3" s="1"/>
  <c r="P46" i="3"/>
  <c r="Q46" i="3" s="1"/>
  <c r="S46" i="3"/>
  <c r="T46" i="3" s="1"/>
  <c r="V46" i="3"/>
  <c r="W46" i="3" s="1"/>
  <c r="Y46" i="3"/>
  <c r="Z46" i="3" s="1"/>
  <c r="AG46" i="3"/>
  <c r="G47" i="3"/>
  <c r="H47" i="3"/>
  <c r="J47" i="3"/>
  <c r="K47" i="3" s="1"/>
  <c r="M47" i="3"/>
  <c r="N47" i="3" s="1"/>
  <c r="P47" i="3"/>
  <c r="Q47" i="3" s="1"/>
  <c r="S47" i="3"/>
  <c r="T47" i="3" s="1"/>
  <c r="V47" i="3"/>
  <c r="W47" i="3" s="1"/>
  <c r="Y47" i="3"/>
  <c r="Z47" i="3" s="1"/>
  <c r="AG47" i="3"/>
  <c r="AH47" i="3" s="1"/>
  <c r="G48" i="3"/>
  <c r="H48" i="3" s="1"/>
  <c r="J48" i="3"/>
  <c r="K48" i="3" s="1"/>
  <c r="M48" i="3"/>
  <c r="N48" i="3" s="1"/>
  <c r="P48" i="3"/>
  <c r="Q48" i="3" s="1"/>
  <c r="S48" i="3"/>
  <c r="T48" i="3" s="1"/>
  <c r="V48" i="3"/>
  <c r="W48" i="3" s="1"/>
  <c r="Y48" i="3"/>
  <c r="Z48" i="3" s="1"/>
  <c r="AG48" i="3"/>
  <c r="AH48" i="3" s="1"/>
  <c r="AH46" i="3" l="1"/>
  <c r="AH41" i="3"/>
  <c r="AH35" i="3"/>
  <c r="AH29" i="3"/>
  <c r="AH23" i="3"/>
  <c r="AH22" i="3"/>
  <c r="AH17" i="3"/>
  <c r="AH12" i="3"/>
  <c r="AI22" i="3"/>
  <c r="AJ22" i="3" s="1"/>
  <c r="AI24" i="3"/>
  <c r="AJ24" i="3" s="1"/>
  <c r="AI19" i="3"/>
  <c r="AJ19" i="3" s="1"/>
  <c r="AH10" i="3"/>
  <c r="AI25" i="3"/>
  <c r="AJ25" i="3" s="1"/>
  <c r="AI14" i="3"/>
  <c r="AJ14" i="3" s="1"/>
  <c r="AI9" i="3"/>
  <c r="AJ9" i="3" s="1"/>
  <c r="AI37" i="3"/>
  <c r="AJ37" i="3" s="1"/>
  <c r="AI27" i="3"/>
  <c r="AJ27" i="3" s="1"/>
  <c r="AI36" i="3"/>
  <c r="AJ36" i="3" s="1"/>
  <c r="AI28" i="3"/>
  <c r="AJ28" i="3" s="1"/>
  <c r="AI26" i="3"/>
  <c r="AJ26" i="3" s="1"/>
  <c r="AI43" i="3"/>
  <c r="AJ43" i="3" s="1"/>
  <c r="AI40" i="3"/>
  <c r="AJ40" i="3" s="1"/>
  <c r="AI31" i="3"/>
  <c r="AJ31" i="3" s="1"/>
  <c r="AI48" i="3"/>
  <c r="AJ48" i="3" s="1"/>
  <c r="AI44" i="3"/>
  <c r="AJ44" i="3" s="1"/>
  <c r="AI42" i="3"/>
  <c r="AJ42" i="3" s="1"/>
  <c r="AI38" i="3"/>
  <c r="AJ38" i="3" s="1"/>
  <c r="AI35" i="3"/>
  <c r="AJ35" i="3" s="1"/>
  <c r="AI32" i="3"/>
  <c r="AJ32" i="3" s="1"/>
  <c r="AI30" i="3"/>
  <c r="AJ30" i="3" s="1"/>
  <c r="AI29" i="3"/>
  <c r="AJ29" i="3" s="1"/>
  <c r="AI34" i="3"/>
  <c r="AJ34" i="3" s="1"/>
  <c r="AI47" i="3"/>
  <c r="AJ47" i="3" s="1"/>
  <c r="AI45" i="3"/>
  <c r="AJ45" i="3" s="1"/>
  <c r="AI41" i="3"/>
  <c r="AJ41" i="3" s="1"/>
  <c r="AI39" i="3"/>
  <c r="AJ39" i="3" s="1"/>
  <c r="AI33" i="3"/>
  <c r="AJ33" i="3" s="1"/>
  <c r="AI46" i="3"/>
  <c r="AJ46" i="3" s="1"/>
  <c r="AI12" i="3"/>
  <c r="AJ12" i="3" s="1"/>
  <c r="AI23" i="3"/>
  <c r="AJ23" i="3" s="1"/>
  <c r="AI18" i="3"/>
  <c r="AJ18" i="3" s="1"/>
  <c r="AI15" i="3"/>
  <c r="AJ15" i="3" s="1"/>
  <c r="AI21" i="3"/>
  <c r="AJ21" i="3" s="1"/>
  <c r="AI20" i="3"/>
  <c r="AJ20" i="3" s="1"/>
  <c r="AI17" i="3"/>
  <c r="AJ17" i="3" s="1"/>
  <c r="AI16" i="3"/>
  <c r="AJ16" i="3" s="1"/>
  <c r="AI13" i="3"/>
  <c r="AJ13" i="3" s="1"/>
  <c r="AI11" i="3"/>
  <c r="AJ11" i="3" s="1"/>
  <c r="AI10" i="3"/>
  <c r="AJ10" i="3" s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V47" i="1" l="1"/>
  <c r="S47" i="1" l="1"/>
  <c r="Y47" i="1" l="1"/>
  <c r="P47" i="1"/>
  <c r="M47" i="1"/>
  <c r="J47" i="1"/>
  <c r="G48" i="1"/>
  <c r="G47" i="1"/>
  <c r="G9" i="1" l="1"/>
  <c r="Y48" i="1"/>
  <c r="V48" i="1"/>
  <c r="S48" i="1"/>
  <c r="P48" i="1"/>
  <c r="M48" i="1"/>
  <c r="J48" i="1"/>
  <c r="Y46" i="1"/>
  <c r="V46" i="1"/>
  <c r="S46" i="1"/>
  <c r="P46" i="1"/>
  <c r="M46" i="1"/>
  <c r="J46" i="1"/>
  <c r="G46" i="1"/>
  <c r="Y45" i="1"/>
  <c r="V45" i="1"/>
  <c r="S45" i="1"/>
  <c r="P45" i="1"/>
  <c r="M45" i="1"/>
  <c r="J45" i="1"/>
  <c r="G45" i="1"/>
  <c r="Y44" i="1"/>
  <c r="V44" i="1"/>
  <c r="S44" i="1"/>
  <c r="P44" i="1"/>
  <c r="M44" i="1"/>
  <c r="J44" i="1"/>
  <c r="G44" i="1"/>
  <c r="Y43" i="1"/>
  <c r="V43" i="1"/>
  <c r="S43" i="1"/>
  <c r="P43" i="1"/>
  <c r="M43" i="1"/>
  <c r="J43" i="1"/>
  <c r="G43" i="1"/>
  <c r="Y42" i="1"/>
  <c r="V42" i="1"/>
  <c r="S42" i="1"/>
  <c r="P42" i="1"/>
  <c r="M42" i="1"/>
  <c r="J42" i="1"/>
  <c r="G42" i="1"/>
  <c r="Y41" i="1"/>
  <c r="V41" i="1"/>
  <c r="S41" i="1"/>
  <c r="P41" i="1"/>
  <c r="M41" i="1"/>
  <c r="J41" i="1"/>
  <c r="G41" i="1"/>
  <c r="Y40" i="1"/>
  <c r="V40" i="1"/>
  <c r="S40" i="1"/>
  <c r="P40" i="1"/>
  <c r="M40" i="1"/>
  <c r="J40" i="1"/>
  <c r="G40" i="1"/>
  <c r="Y39" i="1"/>
  <c r="V39" i="1"/>
  <c r="S39" i="1"/>
  <c r="P39" i="1"/>
  <c r="M39" i="1"/>
  <c r="J39" i="1"/>
  <c r="G39" i="1"/>
  <c r="Y38" i="1"/>
  <c r="V38" i="1"/>
  <c r="S38" i="1"/>
  <c r="P38" i="1"/>
  <c r="M38" i="1"/>
  <c r="J38" i="1"/>
  <c r="G38" i="1"/>
  <c r="Y37" i="1"/>
  <c r="V37" i="1"/>
  <c r="S37" i="1"/>
  <c r="P37" i="1"/>
  <c r="M37" i="1"/>
  <c r="J37" i="1"/>
  <c r="G37" i="1"/>
  <c r="Y36" i="1"/>
  <c r="V36" i="1"/>
  <c r="S36" i="1"/>
  <c r="P36" i="1"/>
  <c r="M36" i="1"/>
  <c r="J36" i="1"/>
  <c r="G36" i="1"/>
  <c r="Y35" i="1"/>
  <c r="V35" i="1"/>
  <c r="S35" i="1"/>
  <c r="P35" i="1"/>
  <c r="M35" i="1"/>
  <c r="J35" i="1"/>
  <c r="G35" i="1"/>
  <c r="Y34" i="1"/>
  <c r="V34" i="1"/>
  <c r="S34" i="1"/>
  <c r="P34" i="1"/>
  <c r="M34" i="1"/>
  <c r="J34" i="1"/>
  <c r="G34" i="1"/>
  <c r="Y33" i="1"/>
  <c r="V33" i="1"/>
  <c r="S33" i="1"/>
  <c r="P33" i="1"/>
  <c r="M33" i="1"/>
  <c r="J33" i="1"/>
  <c r="G33" i="1"/>
  <c r="Y32" i="1"/>
  <c r="V32" i="1"/>
  <c r="S32" i="1"/>
  <c r="P32" i="1"/>
  <c r="M32" i="1"/>
  <c r="J32" i="1"/>
  <c r="G32" i="1"/>
  <c r="Y31" i="1"/>
  <c r="V31" i="1"/>
  <c r="S31" i="1"/>
  <c r="P31" i="1"/>
  <c r="M31" i="1"/>
  <c r="J31" i="1"/>
  <c r="G31" i="1"/>
  <c r="Y30" i="1"/>
  <c r="V30" i="1"/>
  <c r="S30" i="1"/>
  <c r="P30" i="1"/>
  <c r="M30" i="1"/>
  <c r="J30" i="1"/>
  <c r="G30" i="1"/>
  <c r="Y29" i="1"/>
  <c r="V29" i="1"/>
  <c r="S29" i="1"/>
  <c r="P29" i="1"/>
  <c r="M29" i="1"/>
  <c r="J29" i="1"/>
  <c r="G29" i="1"/>
  <c r="Y28" i="1"/>
  <c r="V28" i="1"/>
  <c r="S28" i="1"/>
  <c r="P28" i="1"/>
  <c r="M28" i="1"/>
  <c r="J28" i="1"/>
  <c r="G28" i="1"/>
  <c r="Y27" i="1"/>
  <c r="V27" i="1"/>
  <c r="S27" i="1"/>
  <c r="P27" i="1"/>
  <c r="M27" i="1"/>
  <c r="J27" i="1"/>
  <c r="G27" i="1"/>
  <c r="Y26" i="1"/>
  <c r="V26" i="1"/>
  <c r="S26" i="1"/>
  <c r="P26" i="1"/>
  <c r="M26" i="1"/>
  <c r="J26" i="1"/>
  <c r="G26" i="1"/>
  <c r="Y25" i="1"/>
  <c r="V25" i="1"/>
  <c r="S25" i="1"/>
  <c r="P25" i="1"/>
  <c r="M25" i="1"/>
  <c r="J25" i="1"/>
  <c r="G25" i="1"/>
  <c r="Y24" i="1"/>
  <c r="V24" i="1"/>
  <c r="S24" i="1"/>
  <c r="P24" i="1"/>
  <c r="M24" i="1"/>
  <c r="J24" i="1"/>
  <c r="G24" i="1"/>
  <c r="Y23" i="1"/>
  <c r="V23" i="1"/>
  <c r="S23" i="1"/>
  <c r="P23" i="1"/>
  <c r="M23" i="1"/>
  <c r="J23" i="1"/>
  <c r="G23" i="1"/>
  <c r="Y22" i="1"/>
  <c r="V22" i="1"/>
  <c r="S22" i="1"/>
  <c r="P22" i="1"/>
  <c r="M22" i="1"/>
  <c r="J22" i="1"/>
  <c r="G22" i="1"/>
  <c r="Y21" i="1"/>
  <c r="V21" i="1"/>
  <c r="S21" i="1"/>
  <c r="P21" i="1"/>
  <c r="M21" i="1"/>
  <c r="J21" i="1"/>
  <c r="G21" i="1"/>
  <c r="Y20" i="1"/>
  <c r="V20" i="1"/>
  <c r="S20" i="1"/>
  <c r="P20" i="1"/>
  <c r="M20" i="1"/>
  <c r="J20" i="1"/>
  <c r="G20" i="1"/>
  <c r="Y19" i="1"/>
  <c r="V19" i="1"/>
  <c r="S19" i="1"/>
  <c r="P19" i="1"/>
  <c r="M19" i="1"/>
  <c r="J19" i="1"/>
  <c r="G19" i="1"/>
  <c r="Y18" i="1"/>
  <c r="V18" i="1"/>
  <c r="S18" i="1"/>
  <c r="P18" i="1"/>
  <c r="M18" i="1"/>
  <c r="J18" i="1"/>
  <c r="G18" i="1"/>
  <c r="Y17" i="1"/>
  <c r="V17" i="1"/>
  <c r="S17" i="1"/>
  <c r="P17" i="1"/>
  <c r="M17" i="1"/>
  <c r="J17" i="1"/>
  <c r="G17" i="1"/>
  <c r="Y16" i="1"/>
  <c r="V16" i="1"/>
  <c r="S16" i="1"/>
  <c r="P16" i="1"/>
  <c r="M16" i="1"/>
  <c r="J16" i="1"/>
  <c r="G16" i="1"/>
  <c r="Y15" i="1"/>
  <c r="V15" i="1"/>
  <c r="S15" i="1"/>
  <c r="P15" i="1"/>
  <c r="M15" i="1"/>
  <c r="J15" i="1"/>
  <c r="G15" i="1"/>
  <c r="Y14" i="1"/>
  <c r="V14" i="1"/>
  <c r="S14" i="1"/>
  <c r="P14" i="1"/>
  <c r="M14" i="1"/>
  <c r="J14" i="1"/>
  <c r="G14" i="1"/>
  <c r="Y13" i="1"/>
  <c r="V13" i="1"/>
  <c r="S13" i="1"/>
  <c r="P13" i="1"/>
  <c r="M13" i="1"/>
  <c r="J13" i="1"/>
  <c r="G13" i="1"/>
  <c r="Y12" i="1"/>
  <c r="V12" i="1"/>
  <c r="S12" i="1"/>
  <c r="P12" i="1"/>
  <c r="M12" i="1"/>
  <c r="J12" i="1"/>
  <c r="G12" i="1"/>
  <c r="Y11" i="1"/>
  <c r="V11" i="1"/>
  <c r="S11" i="1"/>
  <c r="P11" i="1"/>
  <c r="M11" i="1"/>
  <c r="J11" i="1"/>
  <c r="G11" i="1"/>
  <c r="Y10" i="1"/>
  <c r="V10" i="1"/>
  <c r="S10" i="1"/>
  <c r="P10" i="1"/>
  <c r="M10" i="1"/>
  <c r="J10" i="1"/>
  <c r="G10" i="1"/>
  <c r="Y9" i="1"/>
  <c r="V9" i="1"/>
  <c r="S9" i="1"/>
  <c r="P9" i="1"/>
  <c r="M9" i="1"/>
  <c r="J9" i="1"/>
</calcChain>
</file>

<file path=xl/sharedStrings.xml><?xml version="1.0" encoding="utf-8"?>
<sst xmlns="http://schemas.openxmlformats.org/spreadsheetml/2006/main" count="344" uniqueCount="159">
  <si>
    <t>ĐẠI HỌC HUẾ</t>
  </si>
  <si>
    <t>BẢNG ĐIỂM TỔNG HỢP</t>
  </si>
  <si>
    <r>
      <t>T</t>
    </r>
    <r>
      <rPr>
        <b/>
        <u/>
        <sz val="11"/>
        <rFont val="Times New Roman"/>
        <family val="1"/>
      </rPr>
      <t>RƯỜNG ĐẠI HỌC LUẬ</t>
    </r>
    <r>
      <rPr>
        <b/>
        <sz val="11"/>
        <rFont val="Times New Roman"/>
        <family val="1"/>
      </rPr>
      <t>T</t>
    </r>
  </si>
  <si>
    <t>STT</t>
  </si>
  <si>
    <t>Mã SV</t>
  </si>
  <si>
    <t>Họ đệm</t>
  </si>
  <si>
    <t>Tên</t>
  </si>
  <si>
    <t>QTHT</t>
  </si>
  <si>
    <t>Thi</t>
  </si>
  <si>
    <t>Tổng</t>
  </si>
  <si>
    <t>Hà</t>
  </si>
  <si>
    <t>Hoàng</t>
  </si>
  <si>
    <t>Thành</t>
  </si>
  <si>
    <t>Thủy</t>
  </si>
  <si>
    <t>Bình</t>
  </si>
  <si>
    <t>Nguyễn Xuân</t>
  </si>
  <si>
    <t xml:space="preserve">                           </t>
  </si>
  <si>
    <r>
      <rPr>
        <sz val="12"/>
        <rFont val="Times New Roman"/>
        <family val="1"/>
      </rPr>
      <t>ĐẠI HỌC HUẾ</t>
    </r>
    <r>
      <rPr>
        <u/>
        <sz val="12"/>
        <rFont val="Times New Roman"/>
        <family val="1"/>
      </rPr>
      <t xml:space="preserve">
</t>
    </r>
    <r>
      <rPr>
        <b/>
        <u/>
        <sz val="12"/>
        <rFont val="Times New Roman"/>
        <family val="1"/>
      </rPr>
      <t>TRƯỜNG ĐẠI HỌC LUẬT</t>
    </r>
  </si>
  <si>
    <t>Ngành: Luật Kinh tế</t>
  </si>
  <si>
    <t>Mã HV</t>
  </si>
  <si>
    <t xml:space="preserve">                  Họ và tên</t>
  </si>
  <si>
    <t>Ngày
 sinh</t>
  </si>
  <si>
    <t>Tổng điểm hệ 10</t>
  </si>
  <si>
    <t>Điểm TBC hệ 10</t>
  </si>
  <si>
    <t>Tổng hệ 4</t>
  </si>
  <si>
    <t>Điểm tích lũy hệ 4</t>
  </si>
  <si>
    <t>Số TC</t>
  </si>
  <si>
    <t>Điểm hệ 10</t>
  </si>
  <si>
    <t>Điểm chữ</t>
  </si>
  <si>
    <t>Điểm hệ 4</t>
  </si>
  <si>
    <t>Nguyễn Thị</t>
  </si>
  <si>
    <t>Lâm</t>
  </si>
  <si>
    <t>Nhi</t>
  </si>
  <si>
    <t>Vũ</t>
  </si>
  <si>
    <t>Lớp: Cao học Luật K5 Huế</t>
  </si>
  <si>
    <t>LKT311</t>
  </si>
  <si>
    <t>Nguyễn Thị Quỳnh</t>
  </si>
  <si>
    <t>Anh</t>
  </si>
  <si>
    <t>LKT312</t>
  </si>
  <si>
    <t>Trần Đăng</t>
  </si>
  <si>
    <t>Ánh</t>
  </si>
  <si>
    <t>LKT313</t>
  </si>
  <si>
    <t>Lê Văn</t>
  </si>
  <si>
    <t>Cảnh</t>
  </si>
  <si>
    <t>LKT314</t>
  </si>
  <si>
    <t>Nguyễn Quốc</t>
  </si>
  <si>
    <t>Cương</t>
  </si>
  <si>
    <t>LKT315</t>
  </si>
  <si>
    <t>Nguyễn Ngọc</t>
  </si>
  <si>
    <t>Diệp</t>
  </si>
  <si>
    <t>LKT316</t>
  </si>
  <si>
    <t>Lê Ánh</t>
  </si>
  <si>
    <t>Dương</t>
  </si>
  <si>
    <t>LKT317</t>
  </si>
  <si>
    <t>Nguyễn Đức</t>
  </si>
  <si>
    <t>Đồng</t>
  </si>
  <si>
    <t>LKT318</t>
  </si>
  <si>
    <t>Cao Thúy</t>
  </si>
  <si>
    <t>LKT319</t>
  </si>
  <si>
    <t>Lê Thị Thúy</t>
  </si>
  <si>
    <t>Hằng</t>
  </si>
  <si>
    <t>LKT320</t>
  </si>
  <si>
    <t>Trương Dũng</t>
  </si>
  <si>
    <t>Khả</t>
  </si>
  <si>
    <t>LKT321</t>
  </si>
  <si>
    <t>Đoàn Ngọc</t>
  </si>
  <si>
    <t>LKT322</t>
  </si>
  <si>
    <t>Tống Phước</t>
  </si>
  <si>
    <t>Long</t>
  </si>
  <si>
    <t>LKT323</t>
  </si>
  <si>
    <t>Trương Thành</t>
  </si>
  <si>
    <t>Luân</t>
  </si>
  <si>
    <t>LKT324</t>
  </si>
  <si>
    <t>Phan Vĩnh Duy</t>
  </si>
  <si>
    <t>Mãn</t>
  </si>
  <si>
    <t>LKT326</t>
  </si>
  <si>
    <t>Nguyễn Vũ Bình</t>
  </si>
  <si>
    <t>Nam</t>
  </si>
  <si>
    <t>LKT327</t>
  </si>
  <si>
    <t>Đoàn Ngọc Thảo</t>
  </si>
  <si>
    <t>LKT328</t>
  </si>
  <si>
    <t>Nguyễn Thị Phương</t>
  </si>
  <si>
    <t>LKT329</t>
  </si>
  <si>
    <t>Phan Thị Hồng</t>
  </si>
  <si>
    <t>Nhung</t>
  </si>
  <si>
    <t>LKT330</t>
  </si>
  <si>
    <t>Trần Thị Quỳnh</t>
  </si>
  <si>
    <t>Như</t>
  </si>
  <si>
    <t>LKT331</t>
  </si>
  <si>
    <t>Đỗ Thị Kiều</t>
  </si>
  <si>
    <t>Oanh</t>
  </si>
  <si>
    <t>LKT332</t>
  </si>
  <si>
    <t>Nguyễn Tấn</t>
  </si>
  <si>
    <t>Phước</t>
  </si>
  <si>
    <t>LKT333</t>
  </si>
  <si>
    <t>Võ Dương</t>
  </si>
  <si>
    <t>LKT334</t>
  </si>
  <si>
    <t>Nguyễn Thị Hồng</t>
  </si>
  <si>
    <t>Thắm</t>
  </si>
  <si>
    <t>LKT335</t>
  </si>
  <si>
    <t>Tưởng Ngọc</t>
  </si>
  <si>
    <t>Thế</t>
  </si>
  <si>
    <t>LKT336</t>
  </si>
  <si>
    <t>Phạm Đặng Ngọc</t>
  </si>
  <si>
    <t>Thọ</t>
  </si>
  <si>
    <t>LKT337</t>
  </si>
  <si>
    <t>Đặng Thị Ngọc</t>
  </si>
  <si>
    <t>Thúy</t>
  </si>
  <si>
    <t>LKT338</t>
  </si>
  <si>
    <t>Trương Thị Thanh</t>
  </si>
  <si>
    <t>LKT339</t>
  </si>
  <si>
    <t>Đặng Xuân</t>
  </si>
  <si>
    <t>LKT340</t>
  </si>
  <si>
    <t>Lê Thị Thu</t>
  </si>
  <si>
    <t>LKT341</t>
  </si>
  <si>
    <t>Phan Hoài</t>
  </si>
  <si>
    <t>Thức</t>
  </si>
  <si>
    <t>LKT342</t>
  </si>
  <si>
    <t>Đinh Như</t>
  </si>
  <si>
    <t>Tiến</t>
  </si>
  <si>
    <t>LKT343</t>
  </si>
  <si>
    <t>Hoàng Đoàn Quang</t>
  </si>
  <si>
    <t>LKT344</t>
  </si>
  <si>
    <t>Tùng</t>
  </si>
  <si>
    <t>LKT345</t>
  </si>
  <si>
    <t>Huỳnh Thanh</t>
  </si>
  <si>
    <t>Tụ</t>
  </si>
  <si>
    <t>LKT346</t>
  </si>
  <si>
    <t>Lê Đình</t>
  </si>
  <si>
    <t>Tứ</t>
  </si>
  <si>
    <t>LKT347</t>
  </si>
  <si>
    <t>LKT348</t>
  </si>
  <si>
    <t>Trương Văn</t>
  </si>
  <si>
    <t>LKT349</t>
  </si>
  <si>
    <t>Vỹ</t>
  </si>
  <si>
    <t>LKT350</t>
  </si>
  <si>
    <t>Xuân</t>
  </si>
  <si>
    <t>LKT160</t>
  </si>
  <si>
    <t xml:space="preserve">Nguyễn Duy </t>
  </si>
  <si>
    <r>
      <t xml:space="preserve">*Danh sách này có </t>
    </r>
    <r>
      <rPr>
        <b/>
        <i/>
        <sz val="12"/>
        <rFont val="Times New Roman"/>
        <family val="1"/>
      </rPr>
      <t xml:space="preserve">41 </t>
    </r>
    <r>
      <rPr>
        <i/>
        <sz val="12"/>
        <rFont val="Times New Roman"/>
        <family val="1"/>
      </rPr>
      <t>sinh viên</t>
    </r>
  </si>
  <si>
    <t>Lớp: Cao học Luật K5- Huế</t>
  </si>
  <si>
    <t>Học kỳ: 1</t>
  </si>
  <si>
    <t>Năm học: 2017-2018</t>
  </si>
  <si>
    <t>Số học phần: 9</t>
  </si>
  <si>
    <t>Tổng Số TC : 18</t>
  </si>
  <si>
    <t>Phương pháp nghiên cứu khoa học luật</t>
  </si>
  <si>
    <t>Pháp luật về mua bán hàng hóa quốc tế</t>
  </si>
  <si>
    <t>Pháp luật kinh doanh bảo hiểm</t>
  </si>
  <si>
    <t>Trách nhiệm hình sự trong hoạt động kinh doanh</t>
  </si>
  <si>
    <t>Đàm phán và soạn thảo hợp đồng thương mại quốc tế</t>
  </si>
  <si>
    <t>Giải quyết tranh chấp ngoài tòa án</t>
  </si>
  <si>
    <t>Pháp luật kinh doanh ngân hàng</t>
  </si>
  <si>
    <t>Pháp luật về thu hồi đất bồi thường hổ trợ tái định cư</t>
  </si>
  <si>
    <t>Pháp luật cạnh tranh chuyên sâu</t>
  </si>
  <si>
    <r>
      <t xml:space="preserve">* Danh sách này có </t>
    </r>
    <r>
      <rPr>
        <b/>
        <i/>
        <sz val="12"/>
        <rFont val="Times New Roman"/>
        <family val="1"/>
      </rPr>
      <t xml:space="preserve">40 </t>
    </r>
    <r>
      <rPr>
        <i/>
        <sz val="12"/>
        <rFont val="Times New Roman"/>
        <family val="1"/>
      </rPr>
      <t xml:space="preserve">sinh viên </t>
    </r>
  </si>
  <si>
    <t xml:space="preserve">Học kỳ: 1                                          </t>
  </si>
  <si>
    <t>Năm học: 2017 - 2018</t>
  </si>
  <si>
    <t>Số học phần: 09</t>
  </si>
  <si>
    <t>Tổng số TC: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</si>
</sst>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_);\(0.0\)"/>
  </numFmts>
  <fonts count="41"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VNtimes new roman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rgb="FFC00000"/>
      <name val="Calibri"/>
      <family val="2"/>
      <scheme val="minor"/>
    </font>
    <font>
      <u/>
      <sz val="12"/>
      <name val="Times New Roman"/>
      <family val="1"/>
    </font>
    <font>
      <b/>
      <u/>
      <sz val="12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1"/>
      <color theme="1"/>
      <name val="Calibri"/>
      <family val="2"/>
      <charset val="163"/>
      <scheme val="minor"/>
    </font>
    <font>
      <b/>
      <sz val="13"/>
      <name val="VNtimes new roman"/>
      <family val="2"/>
    </font>
    <font>
      <sz val="13"/>
      <name val="VNtimes new roman"/>
      <family val="2"/>
    </font>
    <font>
      <b/>
      <sz val="13"/>
      <name val="Times New Roman"/>
      <family val="1"/>
    </font>
    <font>
      <sz val="11.5"/>
      <name val="Times New Roman"/>
      <family val="1"/>
    </font>
    <font>
      <sz val="11.5"/>
      <name val="VNtimes new roman"/>
      <family val="2"/>
    </font>
    <font>
      <b/>
      <sz val="11.5"/>
      <name val="Times New Roman"/>
      <family val="1"/>
    </font>
    <font>
      <b/>
      <sz val="10.5"/>
      <name val="Times New Roman"/>
      <family val="1"/>
    </font>
    <font>
      <b/>
      <sz val="8"/>
      <name val="Times New Roman"/>
      <family val="1"/>
    </font>
    <font>
      <sz val="10.5"/>
      <name val="Times New Roman"/>
      <family val="1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sz val="10"/>
      <name val="Times New Roman"/>
      <family val="1"/>
      <charset val="163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sz val="11"/>
      <name val="Times New Roman"/>
      <family val="1"/>
      <charset val="163"/>
    </font>
    <font>
      <sz val="10.5"/>
      <color rgb="FFFF0000"/>
      <name val="Times New Roman"/>
      <family val="1"/>
    </font>
    <font>
      <sz val="10"/>
      <name val="Times New Roman"/>
      <family val="1"/>
    </font>
    <font>
      <b/>
      <i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7" fillId="0" borderId="0"/>
    <xf numFmtId="0" fontId="7" fillId="0" borderId="0"/>
  </cellStyleXfs>
  <cellXfs count="16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NumberFormat="1" applyFont="1" applyAlignment="1">
      <alignment horizontal="left" vertical="center"/>
    </xf>
    <xf numFmtId="1" fontId="8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14" fillId="0" borderId="0" xfId="0" applyFont="1"/>
    <xf numFmtId="0" fontId="7" fillId="0" borderId="0" xfId="2"/>
    <xf numFmtId="0" fontId="18" fillId="0" borderId="0" xfId="2" applyFont="1" applyAlignment="1">
      <alignment horizontal="left" vertical="center"/>
    </xf>
    <xf numFmtId="0" fontId="18" fillId="0" borderId="0" xfId="2" applyFont="1" applyAlignment="1">
      <alignment vertical="center"/>
    </xf>
    <xf numFmtId="0" fontId="8" fillId="0" borderId="0" xfId="2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5" fontId="20" fillId="0" borderId="0" xfId="2" applyNumberFormat="1" applyFont="1" applyAlignment="1">
      <alignment horizontal="center" vertical="center"/>
    </xf>
    <xf numFmtId="165" fontId="21" fillId="0" borderId="0" xfId="2" applyNumberFormat="1" applyFont="1" applyAlignment="1">
      <alignment horizontal="center" vertical="center"/>
    </xf>
    <xf numFmtId="0" fontId="18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165" fontId="8" fillId="0" borderId="0" xfId="2" applyNumberFormat="1" applyFont="1" applyAlignment="1">
      <alignment horizontal="left" vertical="center"/>
    </xf>
    <xf numFmtId="165" fontId="22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horizontal="left" vertical="center"/>
    </xf>
    <xf numFmtId="165" fontId="18" fillId="0" borderId="0" xfId="2" applyNumberFormat="1" applyFont="1" applyAlignment="1">
      <alignment vertical="center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25" fillId="0" borderId="0" xfId="2" applyFont="1" applyAlignment="1">
      <alignment horizontal="center" vertical="center"/>
    </xf>
    <xf numFmtId="165" fontId="25" fillId="0" borderId="0" xfId="2" applyNumberFormat="1" applyFont="1" applyAlignment="1">
      <alignment vertical="center"/>
    </xf>
    <xf numFmtId="165" fontId="23" fillId="0" borderId="0" xfId="2" applyNumberFormat="1" applyFont="1" applyAlignment="1">
      <alignment horizontal="center" vertical="center"/>
    </xf>
    <xf numFmtId="165" fontId="24" fillId="0" borderId="0" xfId="2" applyNumberFormat="1" applyFont="1" applyAlignment="1">
      <alignment horizontal="center" vertical="center"/>
    </xf>
    <xf numFmtId="0" fontId="23" fillId="0" borderId="0" xfId="2" applyNumberFormat="1" applyFont="1" applyAlignment="1">
      <alignment horizontal="center"/>
    </xf>
    <xf numFmtId="0" fontId="25" fillId="0" borderId="0" xfId="2" applyNumberFormat="1" applyFont="1" applyAlignment="1">
      <alignment horizontal="center"/>
    </xf>
    <xf numFmtId="0" fontId="25" fillId="0" borderId="0" xfId="2" applyFont="1" applyAlignment="1">
      <alignment horizontal="center"/>
    </xf>
    <xf numFmtId="0" fontId="7" fillId="0" borderId="0" xfId="2" applyFont="1"/>
    <xf numFmtId="0" fontId="26" fillId="2" borderId="5" xfId="2" applyFont="1" applyFill="1" applyBorder="1" applyAlignment="1">
      <alignment horizontal="center" vertical="center"/>
    </xf>
    <xf numFmtId="0" fontId="26" fillId="2" borderId="6" xfId="2" applyFont="1" applyFill="1" applyBorder="1" applyAlignment="1">
      <alignment horizontal="center" vertical="center"/>
    </xf>
    <xf numFmtId="0" fontId="26" fillId="2" borderId="7" xfId="2" applyFont="1" applyFill="1" applyBorder="1" applyAlignment="1">
      <alignment horizontal="center" vertical="center"/>
    </xf>
    <xf numFmtId="0" fontId="26" fillId="2" borderId="5" xfId="2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wrapText="1"/>
    </xf>
    <xf numFmtId="0" fontId="28" fillId="0" borderId="0" xfId="2" applyFont="1"/>
    <xf numFmtId="0" fontId="26" fillId="0" borderId="1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vertical="center"/>
    </xf>
    <xf numFmtId="0" fontId="26" fillId="0" borderId="3" xfId="2" applyFont="1" applyBorder="1" applyAlignment="1">
      <alignment vertical="center"/>
    </xf>
    <xf numFmtId="1" fontId="29" fillId="0" borderId="1" xfId="2" applyNumberFormat="1" applyFont="1" applyBorder="1" applyAlignment="1">
      <alignment horizontal="center" vertical="center" wrapText="1"/>
    </xf>
    <xf numFmtId="2" fontId="30" fillId="0" borderId="1" xfId="2" applyNumberFormat="1" applyFont="1" applyBorder="1" applyAlignment="1">
      <alignment horizontal="center" vertical="center" wrapText="1"/>
    </xf>
    <xf numFmtId="0" fontId="29" fillId="0" borderId="1" xfId="2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vertical="center" wrapText="1"/>
    </xf>
    <xf numFmtId="0" fontId="26" fillId="0" borderId="5" xfId="2" applyFont="1" applyBorder="1" applyAlignment="1">
      <alignment horizontal="center" vertical="center"/>
    </xf>
    <xf numFmtId="0" fontId="31" fillId="4" borderId="1" xfId="3" applyFont="1" applyFill="1" applyBorder="1" applyAlignment="1">
      <alignment horizontal="center" vertical="center" textRotation="90"/>
    </xf>
    <xf numFmtId="2" fontId="30" fillId="0" borderId="5" xfId="2" applyNumberFormat="1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14" fontId="32" fillId="0" borderId="11" xfId="0" applyNumberFormat="1" applyFont="1" applyBorder="1" applyAlignment="1">
      <alignment horizontal="center"/>
    </xf>
    <xf numFmtId="165" fontId="32" fillId="0" borderId="11" xfId="0" applyNumberFormat="1" applyFont="1" applyBorder="1" applyAlignment="1">
      <alignment horizontal="center"/>
    </xf>
    <xf numFmtId="165" fontId="33" fillId="0" borderId="11" xfId="0" applyNumberFormat="1" applyFont="1" applyBorder="1" applyAlignment="1">
      <alignment horizontal="center"/>
    </xf>
    <xf numFmtId="2" fontId="28" fillId="0" borderId="0" xfId="2" applyNumberFormat="1" applyFont="1" applyAlignment="1">
      <alignment vertical="center"/>
    </xf>
    <xf numFmtId="0" fontId="28" fillId="0" borderId="0" xfId="2" applyFont="1" applyAlignment="1">
      <alignment vertical="center"/>
    </xf>
    <xf numFmtId="14" fontId="32" fillId="0" borderId="12" xfId="0" applyNumberFormat="1" applyFont="1" applyBorder="1" applyAlignment="1">
      <alignment horizontal="center"/>
    </xf>
    <xf numFmtId="165" fontId="32" fillId="0" borderId="12" xfId="0" applyNumberFormat="1" applyFont="1" applyBorder="1" applyAlignment="1">
      <alignment horizontal="center"/>
    </xf>
    <xf numFmtId="165" fontId="33" fillId="0" borderId="12" xfId="0" applyNumberFormat="1" applyFont="1" applyBorder="1" applyAlignment="1">
      <alignment horizontal="center"/>
    </xf>
    <xf numFmtId="0" fontId="26" fillId="0" borderId="0" xfId="2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2" fontId="35" fillId="0" borderId="0" xfId="2" applyNumberFormat="1" applyFont="1" applyAlignment="1">
      <alignment vertical="center"/>
    </xf>
    <xf numFmtId="0" fontId="35" fillId="0" borderId="0" xfId="2" applyFont="1" applyAlignment="1">
      <alignment vertical="center"/>
    </xf>
    <xf numFmtId="2" fontId="28" fillId="0" borderId="0" xfId="2" applyNumberFormat="1" applyFont="1" applyBorder="1" applyAlignment="1">
      <alignment vertical="center"/>
    </xf>
    <xf numFmtId="0" fontId="28" fillId="0" borderId="0" xfId="2" applyFont="1" applyBorder="1" applyAlignment="1">
      <alignment vertical="center"/>
    </xf>
    <xf numFmtId="0" fontId="18" fillId="0" borderId="0" xfId="2" applyFont="1"/>
    <xf numFmtId="0" fontId="7" fillId="0" borderId="0" xfId="2" applyAlignment="1">
      <alignment horizontal="left"/>
    </xf>
    <xf numFmtId="0" fontId="7" fillId="0" borderId="0" xfId="2" applyBorder="1"/>
    <xf numFmtId="165" fontId="33" fillId="0" borderId="15" xfId="0" applyNumberFormat="1" applyFont="1" applyBorder="1" applyAlignment="1">
      <alignment horizontal="center"/>
    </xf>
    <xf numFmtId="165" fontId="7" fillId="0" borderId="0" xfId="2" applyNumberFormat="1"/>
    <xf numFmtId="165" fontId="7" fillId="0" borderId="0" xfId="2" applyNumberFormat="1" applyAlignment="1">
      <alignment horizontal="center"/>
    </xf>
    <xf numFmtId="0" fontId="7" fillId="0" borderId="0" xfId="2" applyNumberForma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36" fillId="2" borderId="1" xfId="0" applyNumberFormat="1" applyFont="1" applyFill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6" fontId="34" fillId="0" borderId="19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166" fontId="3" fillId="0" borderId="12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4" fontId="32" fillId="0" borderId="15" xfId="0" applyNumberFormat="1" applyFont="1" applyBorder="1" applyAlignment="1">
      <alignment horizontal="center"/>
    </xf>
    <xf numFmtId="165" fontId="32" fillId="0" borderId="15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10" fillId="0" borderId="0" xfId="2" applyFont="1"/>
    <xf numFmtId="0" fontId="2" fillId="0" borderId="11" xfId="0" applyFont="1" applyBorder="1" applyAlignment="1">
      <alignment horizontal="center" vertical="center"/>
    </xf>
    <xf numFmtId="0" fontId="38" fillId="0" borderId="17" xfId="0" applyFont="1" applyBorder="1" applyAlignment="1">
      <alignment vertical="center"/>
    </xf>
    <xf numFmtId="0" fontId="39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38" fillId="0" borderId="13" xfId="0" applyFont="1" applyBorder="1" applyAlignment="1">
      <alignment vertical="center"/>
    </xf>
    <xf numFmtId="0" fontId="39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38" fillId="0" borderId="20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164" fontId="7" fillId="0" borderId="21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40" fillId="0" borderId="17" xfId="0" applyFont="1" applyBorder="1" applyAlignment="1"/>
    <xf numFmtId="0" fontId="9" fillId="0" borderId="18" xfId="0" applyFont="1" applyBorder="1" applyAlignment="1"/>
    <xf numFmtId="0" fontId="7" fillId="0" borderId="12" xfId="0" applyFont="1" applyBorder="1" applyAlignment="1">
      <alignment horizontal="center"/>
    </xf>
    <xf numFmtId="0" fontId="40" fillId="0" borderId="13" xfId="0" applyFont="1" applyBorder="1" applyAlignment="1"/>
    <xf numFmtId="0" fontId="9" fillId="0" borderId="14" xfId="0" applyFont="1" applyBorder="1" applyAlignment="1"/>
    <xf numFmtId="0" fontId="7" fillId="0" borderId="15" xfId="0" applyFont="1" applyBorder="1" applyAlignment="1">
      <alignment horizontal="center"/>
    </xf>
    <xf numFmtId="0" fontId="7" fillId="0" borderId="20" xfId="0" applyFont="1" applyBorder="1" applyAlignment="1"/>
    <xf numFmtId="0" fontId="8" fillId="0" borderId="16" xfId="0" applyFont="1" applyBorder="1" applyAlignment="1"/>
    <xf numFmtId="0" fontId="40" fillId="0" borderId="20" xfId="0" applyFont="1" applyBorder="1" applyAlignment="1"/>
    <xf numFmtId="0" fontId="9" fillId="0" borderId="16" xfId="0" applyFont="1" applyBorder="1" applyAlignment="1"/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vertical="center"/>
    </xf>
    <xf numFmtId="166" fontId="34" fillId="0" borderId="12" xfId="0" applyNumberFormat="1" applyFont="1" applyBorder="1" applyAlignment="1">
      <alignment horizontal="center"/>
    </xf>
    <xf numFmtId="166" fontId="34" fillId="0" borderId="8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8" fillId="0" borderId="22" xfId="0" applyNumberFormat="1" applyFont="1" applyBorder="1" applyAlignment="1">
      <alignment horizontal="left" vertical="center"/>
    </xf>
    <xf numFmtId="0" fontId="15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0" fontId="9" fillId="0" borderId="0" xfId="0" applyFont="1" applyAlignment="1">
      <alignment horizontal="left" vertical="center"/>
    </xf>
    <xf numFmtId="0" fontId="8" fillId="0" borderId="0" xfId="2" applyFont="1" applyAlignment="1">
      <alignment horizontal="left" vertic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opLeftCell="A30" workbookViewId="0">
      <selection activeCell="A9" sqref="A9:D48"/>
    </sheetView>
  </sheetViews>
  <sheetFormatPr defaultRowHeight="15"/>
  <cols>
    <col min="1" max="1" width="5" customWidth="1"/>
    <col min="2" max="2" width="10.140625" customWidth="1"/>
    <col min="3" max="3" width="19.42578125" customWidth="1"/>
    <col min="5" max="31" width="5.140625" customWidth="1"/>
  </cols>
  <sheetData>
    <row r="1" spans="1:31" ht="18.75">
      <c r="A1" s="1"/>
      <c r="B1" s="2" t="s">
        <v>0</v>
      </c>
      <c r="C1" s="1"/>
      <c r="D1" s="3"/>
      <c r="E1" s="4" t="s">
        <v>1</v>
      </c>
      <c r="F1" s="4"/>
      <c r="G1" s="4"/>
      <c r="H1" s="4"/>
      <c r="I1" s="4"/>
      <c r="J1" s="3"/>
      <c r="K1" s="3"/>
      <c r="L1" s="3"/>
      <c r="M1" s="3"/>
      <c r="N1" s="2"/>
      <c r="O1" s="2"/>
      <c r="P1" s="3"/>
      <c r="Q1" s="5"/>
      <c r="R1" s="5"/>
      <c r="S1" s="1"/>
      <c r="T1" s="5"/>
      <c r="U1" s="5"/>
      <c r="V1" s="1"/>
      <c r="W1" s="5"/>
      <c r="X1" s="5"/>
      <c r="Y1" s="1"/>
    </row>
    <row r="2" spans="1:31" ht="15.75">
      <c r="A2" s="3" t="s">
        <v>2</v>
      </c>
      <c r="B2" s="7"/>
      <c r="C2" s="7"/>
      <c r="D2" s="8"/>
      <c r="E2" s="9"/>
      <c r="F2" s="9"/>
      <c r="G2" s="10"/>
      <c r="H2" s="10"/>
      <c r="I2" s="10"/>
      <c r="J2" s="2"/>
      <c r="K2" s="11"/>
      <c r="L2" s="11"/>
      <c r="M2" s="2"/>
      <c r="N2" s="2"/>
      <c r="O2" s="2"/>
      <c r="P2" s="2"/>
      <c r="Q2" s="12"/>
      <c r="R2" s="12"/>
      <c r="S2" s="11"/>
      <c r="T2" s="12"/>
      <c r="U2" s="12"/>
      <c r="V2" s="11"/>
      <c r="W2" s="12"/>
      <c r="X2" s="12"/>
      <c r="Y2" s="11"/>
    </row>
    <row r="3" spans="1:31" ht="15.75">
      <c r="A3" s="8"/>
      <c r="B3" s="13"/>
      <c r="C3" s="14" t="s">
        <v>141</v>
      </c>
      <c r="D3" s="16" t="s">
        <v>142</v>
      </c>
      <c r="E3" s="6"/>
      <c r="F3" s="6"/>
      <c r="H3" s="16"/>
      <c r="I3" s="16"/>
      <c r="J3" s="16"/>
      <c r="K3" s="1"/>
      <c r="L3" s="1"/>
      <c r="M3" s="1"/>
      <c r="N3" s="1"/>
      <c r="O3" s="1"/>
      <c r="P3" s="1"/>
      <c r="Q3" s="17"/>
      <c r="R3" s="17"/>
      <c r="S3" s="18"/>
      <c r="T3" s="17"/>
      <c r="U3" s="17"/>
      <c r="V3" s="18"/>
      <c r="W3" s="17"/>
      <c r="X3" s="17"/>
      <c r="Y3" s="18"/>
    </row>
    <row r="4" spans="1:31" ht="15.75">
      <c r="A4" s="19"/>
      <c r="B4" s="13"/>
      <c r="C4" s="14" t="s">
        <v>140</v>
      </c>
      <c r="D4" s="15"/>
      <c r="E4" s="5"/>
      <c r="F4" s="5"/>
      <c r="G4" s="20"/>
      <c r="H4" s="20"/>
      <c r="I4" s="20"/>
      <c r="J4" s="5"/>
      <c r="K4" s="17"/>
      <c r="L4" s="17"/>
      <c r="M4" s="1"/>
      <c r="N4" s="1"/>
      <c r="O4" s="1"/>
      <c r="P4" s="1"/>
      <c r="Q4" s="17"/>
      <c r="R4" s="17"/>
      <c r="S4" s="18"/>
      <c r="T4" s="17"/>
      <c r="U4" s="17"/>
      <c r="V4" s="18"/>
      <c r="W4" s="17"/>
      <c r="X4" s="17"/>
      <c r="Y4" s="18"/>
    </row>
    <row r="5" spans="1:31" ht="15.75">
      <c r="A5" s="1"/>
      <c r="B5" s="13"/>
      <c r="C5" s="14" t="s">
        <v>143</v>
      </c>
      <c r="D5" s="162" t="s">
        <v>144</v>
      </c>
      <c r="E5" s="162"/>
      <c r="F5" s="162"/>
      <c r="G5" s="21"/>
      <c r="H5" s="22"/>
      <c r="I5" s="22"/>
      <c r="J5" s="5"/>
      <c r="K5" s="5"/>
      <c r="L5" s="5"/>
      <c r="M5" s="2"/>
      <c r="N5" s="2"/>
      <c r="O5" s="2"/>
      <c r="P5" s="2"/>
      <c r="Q5" s="17"/>
      <c r="R5" s="17"/>
      <c r="S5" s="18"/>
      <c r="T5" s="17"/>
      <c r="U5" s="17"/>
      <c r="V5" s="18"/>
      <c r="W5" s="17"/>
      <c r="X5" s="17"/>
      <c r="Y5" s="18"/>
    </row>
    <row r="6" spans="1:31" ht="80.25" customHeight="1">
      <c r="A6" s="23" t="s">
        <v>3</v>
      </c>
      <c r="B6" s="24" t="s">
        <v>4</v>
      </c>
      <c r="C6" s="25" t="s">
        <v>5</v>
      </c>
      <c r="D6" s="26" t="s">
        <v>6</v>
      </c>
      <c r="E6" s="148" t="s">
        <v>145</v>
      </c>
      <c r="F6" s="149"/>
      <c r="G6" s="149"/>
      <c r="H6" s="148" t="s">
        <v>146</v>
      </c>
      <c r="I6" s="149"/>
      <c r="J6" s="150"/>
      <c r="K6" s="148" t="s">
        <v>147</v>
      </c>
      <c r="L6" s="149"/>
      <c r="M6" s="149"/>
      <c r="N6" s="148" t="s">
        <v>148</v>
      </c>
      <c r="O6" s="149"/>
      <c r="P6" s="149"/>
      <c r="Q6" s="148" t="s">
        <v>149</v>
      </c>
      <c r="R6" s="149"/>
      <c r="S6" s="150"/>
      <c r="T6" s="148" t="s">
        <v>150</v>
      </c>
      <c r="U6" s="149"/>
      <c r="V6" s="150"/>
      <c r="W6" s="148" t="s">
        <v>151</v>
      </c>
      <c r="X6" s="149"/>
      <c r="Y6" s="150"/>
      <c r="Z6" s="148" t="s">
        <v>152</v>
      </c>
      <c r="AA6" s="149"/>
      <c r="AB6" s="150"/>
      <c r="AC6" s="148" t="s">
        <v>153</v>
      </c>
      <c r="AD6" s="149"/>
      <c r="AE6" s="150"/>
    </row>
    <row r="7" spans="1:31">
      <c r="A7" s="151"/>
      <c r="B7" s="153"/>
      <c r="C7" s="155"/>
      <c r="D7" s="156"/>
      <c r="E7" s="159">
        <v>2</v>
      </c>
      <c r="F7" s="160"/>
      <c r="G7" s="160"/>
      <c r="H7" s="159">
        <v>2</v>
      </c>
      <c r="I7" s="160"/>
      <c r="J7" s="160"/>
      <c r="K7" s="159">
        <v>2</v>
      </c>
      <c r="L7" s="160"/>
      <c r="M7" s="160"/>
      <c r="N7" s="159">
        <v>2</v>
      </c>
      <c r="O7" s="160"/>
      <c r="P7" s="160"/>
      <c r="Q7" s="159">
        <v>2</v>
      </c>
      <c r="R7" s="160"/>
      <c r="S7" s="161"/>
      <c r="T7" s="159">
        <v>2</v>
      </c>
      <c r="U7" s="160"/>
      <c r="V7" s="161"/>
      <c r="W7" s="159">
        <v>2</v>
      </c>
      <c r="X7" s="160"/>
      <c r="Y7" s="161"/>
      <c r="Z7" s="159">
        <v>2</v>
      </c>
      <c r="AA7" s="160"/>
      <c r="AB7" s="161"/>
      <c r="AC7" s="159">
        <v>2</v>
      </c>
      <c r="AD7" s="160"/>
      <c r="AE7" s="161"/>
    </row>
    <row r="8" spans="1:31">
      <c r="A8" s="152"/>
      <c r="B8" s="154"/>
      <c r="C8" s="157"/>
      <c r="D8" s="158"/>
      <c r="E8" s="108" t="s">
        <v>7</v>
      </c>
      <c r="F8" s="108" t="s">
        <v>8</v>
      </c>
      <c r="G8" s="108" t="s">
        <v>9</v>
      </c>
      <c r="H8" s="108" t="s">
        <v>7</v>
      </c>
      <c r="I8" s="108" t="s">
        <v>8</v>
      </c>
      <c r="J8" s="108" t="s">
        <v>9</v>
      </c>
      <c r="K8" s="108" t="s">
        <v>7</v>
      </c>
      <c r="L8" s="108" t="s">
        <v>8</v>
      </c>
      <c r="M8" s="108" t="s">
        <v>9</v>
      </c>
      <c r="N8" s="108" t="s">
        <v>7</v>
      </c>
      <c r="O8" s="108" t="s">
        <v>8</v>
      </c>
      <c r="P8" s="108" t="s">
        <v>9</v>
      </c>
      <c r="Q8" s="108" t="s">
        <v>7</v>
      </c>
      <c r="R8" s="108" t="s">
        <v>8</v>
      </c>
      <c r="S8" s="108" t="s">
        <v>9</v>
      </c>
      <c r="T8" s="108" t="s">
        <v>7</v>
      </c>
      <c r="U8" s="108" t="s">
        <v>8</v>
      </c>
      <c r="V8" s="108" t="s">
        <v>9</v>
      </c>
      <c r="W8" s="108" t="s">
        <v>7</v>
      </c>
      <c r="X8" s="108" t="s">
        <v>8</v>
      </c>
      <c r="Y8" s="108" t="s">
        <v>9</v>
      </c>
      <c r="Z8" s="108" t="s">
        <v>7</v>
      </c>
      <c r="AA8" s="108" t="s">
        <v>8</v>
      </c>
      <c r="AB8" s="108" t="s">
        <v>9</v>
      </c>
      <c r="AC8" s="108" t="s">
        <v>7</v>
      </c>
      <c r="AD8" s="108" t="s">
        <v>8</v>
      </c>
      <c r="AE8" s="108" t="s">
        <v>9</v>
      </c>
    </row>
    <row r="9" spans="1:31" s="42" customFormat="1" ht="18.75" customHeight="1">
      <c r="A9" s="122">
        <v>1</v>
      </c>
      <c r="B9" s="122" t="s">
        <v>35</v>
      </c>
      <c r="C9" s="123" t="s">
        <v>36</v>
      </c>
      <c r="D9" s="124" t="s">
        <v>37</v>
      </c>
      <c r="E9" s="27">
        <v>8</v>
      </c>
      <c r="F9" s="27">
        <v>8</v>
      </c>
      <c r="G9" s="28">
        <f t="shared" ref="G9:G40" si="0">0.4*E9+0.6*F9</f>
        <v>8</v>
      </c>
      <c r="H9" s="27">
        <v>8.3000000000000007</v>
      </c>
      <c r="I9" s="27">
        <v>8</v>
      </c>
      <c r="J9" s="28">
        <f>0.4*H9+0.6*I9</f>
        <v>8.120000000000001</v>
      </c>
      <c r="K9" s="27">
        <v>9</v>
      </c>
      <c r="L9" s="27">
        <v>8</v>
      </c>
      <c r="M9" s="28">
        <f>0.4*K9+0.6*L9</f>
        <v>8.4</v>
      </c>
      <c r="N9" s="27">
        <v>8</v>
      </c>
      <c r="O9" s="27">
        <v>8</v>
      </c>
      <c r="P9" s="28">
        <f>0.4*N9+0.6*O9</f>
        <v>8</v>
      </c>
      <c r="Q9" s="27">
        <v>9.4</v>
      </c>
      <c r="R9" s="27">
        <v>9.3000000000000007</v>
      </c>
      <c r="S9" s="28">
        <f>0.4*Q9+0.6*R9</f>
        <v>9.34</v>
      </c>
      <c r="T9" s="27">
        <v>7</v>
      </c>
      <c r="U9" s="27">
        <v>7</v>
      </c>
      <c r="V9" s="28">
        <f>0.4*T9+0.6*U9</f>
        <v>7</v>
      </c>
      <c r="W9" s="27">
        <v>7.8</v>
      </c>
      <c r="X9" s="27">
        <v>8</v>
      </c>
      <c r="Y9" s="28">
        <f>0.4*W9+0.6*X9</f>
        <v>7.92</v>
      </c>
      <c r="Z9" s="27">
        <v>9</v>
      </c>
      <c r="AA9" s="27">
        <v>7.5</v>
      </c>
      <c r="AB9" s="28">
        <f>0.4*Z9+0.6*AA9</f>
        <v>8.1</v>
      </c>
      <c r="AC9" s="27">
        <v>8</v>
      </c>
      <c r="AD9" s="27">
        <v>7.5</v>
      </c>
      <c r="AE9" s="28">
        <f>0.4*AC9+0.6*AD9</f>
        <v>7.7</v>
      </c>
    </row>
    <row r="10" spans="1:31" s="43" customFormat="1" ht="18.75" customHeight="1">
      <c r="A10" s="125">
        <v>2</v>
      </c>
      <c r="B10" s="125" t="s">
        <v>38</v>
      </c>
      <c r="C10" s="126" t="s">
        <v>39</v>
      </c>
      <c r="D10" s="127" t="s">
        <v>40</v>
      </c>
      <c r="E10" s="29">
        <v>8</v>
      </c>
      <c r="F10" s="29">
        <v>7</v>
      </c>
      <c r="G10" s="30">
        <f t="shared" si="0"/>
        <v>7.4</v>
      </c>
      <c r="H10" s="29">
        <v>5.2</v>
      </c>
      <c r="I10" s="29">
        <v>7</v>
      </c>
      <c r="J10" s="30">
        <f t="shared" ref="J10:J48" si="1">0.4*H10+0.6*I10</f>
        <v>6.28</v>
      </c>
      <c r="K10" s="29">
        <v>9</v>
      </c>
      <c r="L10" s="29">
        <v>9</v>
      </c>
      <c r="M10" s="30">
        <f t="shared" ref="M10:M48" si="2">0.4*K10+0.6*L10</f>
        <v>9</v>
      </c>
      <c r="N10" s="29">
        <v>8</v>
      </c>
      <c r="O10" s="29">
        <v>7</v>
      </c>
      <c r="P10" s="30">
        <f t="shared" ref="P10:P48" si="3">0.4*N10+0.6*O10</f>
        <v>7.4</v>
      </c>
      <c r="Q10" s="29">
        <v>9.4</v>
      </c>
      <c r="R10" s="29">
        <v>10</v>
      </c>
      <c r="S10" s="30">
        <f t="shared" ref="S10:S48" si="4">0.4*Q10+0.6*R10</f>
        <v>9.76</v>
      </c>
      <c r="T10" s="29">
        <v>7</v>
      </c>
      <c r="U10" s="29">
        <v>7</v>
      </c>
      <c r="V10" s="30">
        <f t="shared" ref="V10:V48" si="5">0.4*T10+0.6*U10</f>
        <v>7</v>
      </c>
      <c r="W10" s="29">
        <v>7.8</v>
      </c>
      <c r="X10" s="29">
        <v>7</v>
      </c>
      <c r="Y10" s="30">
        <f t="shared" ref="Y10:Y48" si="6">0.4*W10+0.6*X10</f>
        <v>7.32</v>
      </c>
      <c r="Z10" s="29">
        <v>9</v>
      </c>
      <c r="AA10" s="29">
        <v>8</v>
      </c>
      <c r="AB10" s="30">
        <f t="shared" ref="AB10:AB48" si="7">0.4*Z10+0.6*AA10</f>
        <v>8.4</v>
      </c>
      <c r="AC10" s="29">
        <v>8.5</v>
      </c>
      <c r="AD10" s="29">
        <v>8</v>
      </c>
      <c r="AE10" s="30">
        <f t="shared" ref="AE10:AE48" si="8">0.4*AC10+0.6*AD10</f>
        <v>8.1999999999999993</v>
      </c>
    </row>
    <row r="11" spans="1:31" s="42" customFormat="1" ht="18.75" customHeight="1">
      <c r="A11" s="125">
        <v>3</v>
      </c>
      <c r="B11" s="125" t="s">
        <v>41</v>
      </c>
      <c r="C11" s="126" t="s">
        <v>42</v>
      </c>
      <c r="D11" s="127" t="s">
        <v>43</v>
      </c>
      <c r="E11" s="29">
        <v>8</v>
      </c>
      <c r="F11" s="29">
        <v>8</v>
      </c>
      <c r="G11" s="30">
        <f t="shared" si="0"/>
        <v>8</v>
      </c>
      <c r="H11" s="29">
        <v>7.5</v>
      </c>
      <c r="I11" s="29">
        <v>8</v>
      </c>
      <c r="J11" s="30">
        <f t="shared" si="1"/>
        <v>7.8</v>
      </c>
      <c r="K11" s="29">
        <v>9</v>
      </c>
      <c r="L11" s="29">
        <v>8</v>
      </c>
      <c r="M11" s="30">
        <f t="shared" si="2"/>
        <v>8.4</v>
      </c>
      <c r="N11" s="29">
        <v>8</v>
      </c>
      <c r="O11" s="29">
        <v>8</v>
      </c>
      <c r="P11" s="30">
        <f t="shared" si="3"/>
        <v>8</v>
      </c>
      <c r="Q11" s="29">
        <v>9.3000000000000007</v>
      </c>
      <c r="R11" s="29">
        <v>9.3000000000000007</v>
      </c>
      <c r="S11" s="30">
        <f t="shared" si="4"/>
        <v>9.3000000000000007</v>
      </c>
      <c r="T11" s="29">
        <v>7</v>
      </c>
      <c r="U11" s="29">
        <v>6.5</v>
      </c>
      <c r="V11" s="30">
        <f t="shared" si="5"/>
        <v>6.7</v>
      </c>
      <c r="W11" s="29">
        <v>7.8</v>
      </c>
      <c r="X11" s="29">
        <v>7</v>
      </c>
      <c r="Y11" s="30">
        <f t="shared" si="6"/>
        <v>7.32</v>
      </c>
      <c r="Z11" s="29">
        <v>9</v>
      </c>
      <c r="AA11" s="29">
        <v>7.5</v>
      </c>
      <c r="AB11" s="30">
        <f t="shared" si="7"/>
        <v>8.1</v>
      </c>
      <c r="AC11" s="29">
        <v>8.5</v>
      </c>
      <c r="AD11" s="29">
        <v>7.5</v>
      </c>
      <c r="AE11" s="30">
        <f t="shared" si="8"/>
        <v>7.9</v>
      </c>
    </row>
    <row r="12" spans="1:31" s="43" customFormat="1" ht="18.75" customHeight="1">
      <c r="A12" s="125">
        <v>4</v>
      </c>
      <c r="B12" s="125" t="s">
        <v>44</v>
      </c>
      <c r="C12" s="126" t="s">
        <v>45</v>
      </c>
      <c r="D12" s="127" t="s">
        <v>46</v>
      </c>
      <c r="E12" s="29">
        <v>8</v>
      </c>
      <c r="F12" s="29">
        <v>7.5</v>
      </c>
      <c r="G12" s="30">
        <f t="shared" si="0"/>
        <v>7.7</v>
      </c>
      <c r="H12" s="29">
        <v>7</v>
      </c>
      <c r="I12" s="29">
        <v>7</v>
      </c>
      <c r="J12" s="30">
        <f t="shared" si="1"/>
        <v>7</v>
      </c>
      <c r="K12" s="29">
        <v>9</v>
      </c>
      <c r="L12" s="29">
        <v>8</v>
      </c>
      <c r="M12" s="30">
        <f t="shared" si="2"/>
        <v>8.4</v>
      </c>
      <c r="N12" s="29">
        <v>5</v>
      </c>
      <c r="O12" s="29">
        <v>8</v>
      </c>
      <c r="P12" s="30">
        <f t="shared" si="3"/>
        <v>6.8</v>
      </c>
      <c r="Q12" s="29">
        <v>9.6</v>
      </c>
      <c r="R12" s="29">
        <v>9</v>
      </c>
      <c r="S12" s="30">
        <f t="shared" si="4"/>
        <v>9.2399999999999984</v>
      </c>
      <c r="T12" s="29">
        <v>5</v>
      </c>
      <c r="U12" s="29">
        <v>7</v>
      </c>
      <c r="V12" s="30">
        <f t="shared" si="5"/>
        <v>6.2</v>
      </c>
      <c r="W12" s="29">
        <v>7.8</v>
      </c>
      <c r="X12" s="29">
        <v>7</v>
      </c>
      <c r="Y12" s="30">
        <f t="shared" si="6"/>
        <v>7.32</v>
      </c>
      <c r="Z12" s="29">
        <v>9</v>
      </c>
      <c r="AA12" s="29">
        <v>7</v>
      </c>
      <c r="AB12" s="30">
        <f t="shared" si="7"/>
        <v>7.8000000000000007</v>
      </c>
      <c r="AC12" s="29">
        <v>8.5</v>
      </c>
      <c r="AD12" s="29">
        <v>7</v>
      </c>
      <c r="AE12" s="30">
        <f t="shared" si="8"/>
        <v>7.6000000000000005</v>
      </c>
    </row>
    <row r="13" spans="1:31" s="43" customFormat="1" ht="18.75" customHeight="1">
      <c r="A13" s="125">
        <v>5</v>
      </c>
      <c r="B13" s="125" t="s">
        <v>47</v>
      </c>
      <c r="C13" s="126" t="s">
        <v>48</v>
      </c>
      <c r="D13" s="127" t="s">
        <v>49</v>
      </c>
      <c r="E13" s="29">
        <v>9</v>
      </c>
      <c r="F13" s="29">
        <v>7.5</v>
      </c>
      <c r="G13" s="30">
        <f t="shared" si="0"/>
        <v>8.1</v>
      </c>
      <c r="H13" s="29">
        <v>8.3000000000000007</v>
      </c>
      <c r="I13" s="29">
        <v>8</v>
      </c>
      <c r="J13" s="30">
        <f t="shared" si="1"/>
        <v>8.120000000000001</v>
      </c>
      <c r="K13" s="29">
        <v>10</v>
      </c>
      <c r="L13" s="29">
        <v>9</v>
      </c>
      <c r="M13" s="30">
        <f t="shared" si="2"/>
        <v>9.3999999999999986</v>
      </c>
      <c r="N13" s="29">
        <v>9</v>
      </c>
      <c r="O13" s="29">
        <v>8</v>
      </c>
      <c r="P13" s="30">
        <f t="shared" si="3"/>
        <v>8.4</v>
      </c>
      <c r="Q13" s="29">
        <v>9.5</v>
      </c>
      <c r="R13" s="29">
        <v>9.8000000000000007</v>
      </c>
      <c r="S13" s="30">
        <f t="shared" si="4"/>
        <v>9.68</v>
      </c>
      <c r="T13" s="29">
        <v>8</v>
      </c>
      <c r="U13" s="29">
        <v>7</v>
      </c>
      <c r="V13" s="30">
        <f t="shared" si="5"/>
        <v>7.4</v>
      </c>
      <c r="W13" s="29">
        <v>8.1</v>
      </c>
      <c r="X13" s="29">
        <v>8</v>
      </c>
      <c r="Y13" s="30">
        <f t="shared" si="6"/>
        <v>8.0399999999999991</v>
      </c>
      <c r="Z13" s="29">
        <v>9</v>
      </c>
      <c r="AA13" s="29">
        <v>8.5</v>
      </c>
      <c r="AB13" s="30">
        <f t="shared" si="7"/>
        <v>8.6999999999999993</v>
      </c>
      <c r="AC13" s="29">
        <v>9</v>
      </c>
      <c r="AD13" s="29">
        <v>7.5</v>
      </c>
      <c r="AE13" s="30">
        <f t="shared" si="8"/>
        <v>8.1</v>
      </c>
    </row>
    <row r="14" spans="1:31" s="42" customFormat="1" ht="18.75" customHeight="1">
      <c r="A14" s="125">
        <v>6</v>
      </c>
      <c r="B14" s="125" t="s">
        <v>50</v>
      </c>
      <c r="C14" s="126" t="s">
        <v>51</v>
      </c>
      <c r="D14" s="127" t="s">
        <v>52</v>
      </c>
      <c r="E14" s="29">
        <v>8</v>
      </c>
      <c r="F14" s="29">
        <v>7.5</v>
      </c>
      <c r="G14" s="30">
        <f t="shared" si="0"/>
        <v>7.7</v>
      </c>
      <c r="H14" s="29">
        <v>5.5</v>
      </c>
      <c r="I14" s="29">
        <v>8</v>
      </c>
      <c r="J14" s="30">
        <f t="shared" si="1"/>
        <v>7</v>
      </c>
      <c r="K14" s="29">
        <v>9</v>
      </c>
      <c r="L14" s="29">
        <v>8</v>
      </c>
      <c r="M14" s="30">
        <f t="shared" si="2"/>
        <v>8.4</v>
      </c>
      <c r="N14" s="29">
        <v>7</v>
      </c>
      <c r="O14" s="29">
        <v>8</v>
      </c>
      <c r="P14" s="30">
        <f t="shared" si="3"/>
        <v>7.6</v>
      </c>
      <c r="Q14" s="29">
        <v>9.4</v>
      </c>
      <c r="R14" s="29">
        <v>9.8000000000000007</v>
      </c>
      <c r="S14" s="30">
        <f t="shared" si="4"/>
        <v>9.64</v>
      </c>
      <c r="T14" s="29">
        <v>7</v>
      </c>
      <c r="U14" s="29">
        <v>7</v>
      </c>
      <c r="V14" s="30">
        <f t="shared" si="5"/>
        <v>7</v>
      </c>
      <c r="W14" s="29">
        <v>7.8</v>
      </c>
      <c r="X14" s="29">
        <v>7</v>
      </c>
      <c r="Y14" s="30">
        <f t="shared" si="6"/>
        <v>7.32</v>
      </c>
      <c r="Z14" s="29">
        <v>9</v>
      </c>
      <c r="AA14" s="29">
        <v>7</v>
      </c>
      <c r="AB14" s="30">
        <f t="shared" si="7"/>
        <v>7.8000000000000007</v>
      </c>
      <c r="AC14" s="29">
        <v>8</v>
      </c>
      <c r="AD14" s="29">
        <v>8.5</v>
      </c>
      <c r="AE14" s="30">
        <f t="shared" si="8"/>
        <v>8.3000000000000007</v>
      </c>
    </row>
    <row r="15" spans="1:31" s="43" customFormat="1" ht="18.75" customHeight="1">
      <c r="A15" s="125">
        <v>7</v>
      </c>
      <c r="B15" s="125" t="s">
        <v>53</v>
      </c>
      <c r="C15" s="126" t="s">
        <v>54</v>
      </c>
      <c r="D15" s="127" t="s">
        <v>55</v>
      </c>
      <c r="E15" s="29">
        <v>8</v>
      </c>
      <c r="F15" s="29">
        <v>7.5</v>
      </c>
      <c r="G15" s="30">
        <f t="shared" si="0"/>
        <v>7.7</v>
      </c>
      <c r="H15" s="29">
        <v>7.5</v>
      </c>
      <c r="I15" s="29">
        <v>7</v>
      </c>
      <c r="J15" s="30">
        <f t="shared" si="1"/>
        <v>7.2</v>
      </c>
      <c r="K15" s="29">
        <v>9</v>
      </c>
      <c r="L15" s="29">
        <v>8</v>
      </c>
      <c r="M15" s="30">
        <f t="shared" si="2"/>
        <v>8.4</v>
      </c>
      <c r="N15" s="29">
        <v>8</v>
      </c>
      <c r="O15" s="29">
        <v>8</v>
      </c>
      <c r="P15" s="30">
        <f t="shared" si="3"/>
        <v>8</v>
      </c>
      <c r="Q15" s="29">
        <v>9.4</v>
      </c>
      <c r="R15" s="29">
        <v>10</v>
      </c>
      <c r="S15" s="30">
        <f t="shared" si="4"/>
        <v>9.76</v>
      </c>
      <c r="T15" s="29">
        <v>6</v>
      </c>
      <c r="U15" s="29">
        <v>7</v>
      </c>
      <c r="V15" s="30">
        <f t="shared" si="5"/>
        <v>6.6000000000000005</v>
      </c>
      <c r="W15" s="29">
        <v>7.8</v>
      </c>
      <c r="X15" s="29">
        <v>8</v>
      </c>
      <c r="Y15" s="30">
        <f t="shared" si="6"/>
        <v>7.92</v>
      </c>
      <c r="Z15" s="29">
        <v>9</v>
      </c>
      <c r="AA15" s="29">
        <v>7.5</v>
      </c>
      <c r="AB15" s="30">
        <f t="shared" si="7"/>
        <v>8.1</v>
      </c>
      <c r="AC15" s="29">
        <v>8.5</v>
      </c>
      <c r="AD15" s="29">
        <v>7.5</v>
      </c>
      <c r="AE15" s="30">
        <f t="shared" si="8"/>
        <v>7.9</v>
      </c>
    </row>
    <row r="16" spans="1:31" s="42" customFormat="1" ht="18.75" customHeight="1">
      <c r="A16" s="125">
        <v>8</v>
      </c>
      <c r="B16" s="125" t="s">
        <v>56</v>
      </c>
      <c r="C16" s="126" t="s">
        <v>57</v>
      </c>
      <c r="D16" s="127" t="s">
        <v>10</v>
      </c>
      <c r="E16" s="29">
        <v>8</v>
      </c>
      <c r="F16" s="29">
        <v>7.5</v>
      </c>
      <c r="G16" s="30">
        <f t="shared" si="0"/>
        <v>7.7</v>
      </c>
      <c r="H16" s="29">
        <v>7.5</v>
      </c>
      <c r="I16" s="29">
        <v>8</v>
      </c>
      <c r="J16" s="30">
        <f t="shared" si="1"/>
        <v>7.8</v>
      </c>
      <c r="K16" s="29">
        <v>9</v>
      </c>
      <c r="L16" s="29">
        <v>8</v>
      </c>
      <c r="M16" s="30">
        <f t="shared" si="2"/>
        <v>8.4</v>
      </c>
      <c r="N16" s="29">
        <v>8</v>
      </c>
      <c r="O16" s="29">
        <v>8</v>
      </c>
      <c r="P16" s="30">
        <f t="shared" si="3"/>
        <v>8</v>
      </c>
      <c r="Q16" s="29">
        <v>9.6</v>
      </c>
      <c r="R16" s="29">
        <v>9</v>
      </c>
      <c r="S16" s="30">
        <f t="shared" si="4"/>
        <v>9.2399999999999984</v>
      </c>
      <c r="T16" s="29">
        <v>6</v>
      </c>
      <c r="U16" s="29">
        <v>6</v>
      </c>
      <c r="V16" s="30">
        <f t="shared" si="5"/>
        <v>6</v>
      </c>
      <c r="W16" s="29">
        <v>7.8</v>
      </c>
      <c r="X16" s="29">
        <v>8</v>
      </c>
      <c r="Y16" s="30">
        <f t="shared" si="6"/>
        <v>7.92</v>
      </c>
      <c r="Z16" s="29">
        <v>9</v>
      </c>
      <c r="AA16" s="29">
        <v>7</v>
      </c>
      <c r="AB16" s="30">
        <f t="shared" si="7"/>
        <v>7.8000000000000007</v>
      </c>
      <c r="AC16" s="29">
        <v>8.5</v>
      </c>
      <c r="AD16" s="29">
        <v>7</v>
      </c>
      <c r="AE16" s="30">
        <f t="shared" si="8"/>
        <v>7.6000000000000005</v>
      </c>
    </row>
    <row r="17" spans="1:31" s="42" customFormat="1" ht="18.75" customHeight="1">
      <c r="A17" s="125">
        <v>9</v>
      </c>
      <c r="B17" s="125" t="s">
        <v>58</v>
      </c>
      <c r="C17" s="126" t="s">
        <v>59</v>
      </c>
      <c r="D17" s="127" t="s">
        <v>60</v>
      </c>
      <c r="E17" s="29">
        <v>8</v>
      </c>
      <c r="F17" s="29">
        <v>8</v>
      </c>
      <c r="G17" s="30">
        <f t="shared" si="0"/>
        <v>8</v>
      </c>
      <c r="H17" s="29">
        <v>7.5</v>
      </c>
      <c r="I17" s="29">
        <v>8</v>
      </c>
      <c r="J17" s="30">
        <f t="shared" si="1"/>
        <v>7.8</v>
      </c>
      <c r="K17" s="29">
        <v>9</v>
      </c>
      <c r="L17" s="29">
        <v>8</v>
      </c>
      <c r="M17" s="30">
        <f t="shared" si="2"/>
        <v>8.4</v>
      </c>
      <c r="N17" s="29">
        <v>8</v>
      </c>
      <c r="O17" s="29">
        <v>8</v>
      </c>
      <c r="P17" s="30">
        <f t="shared" si="3"/>
        <v>8</v>
      </c>
      <c r="Q17" s="29">
        <v>9.3000000000000007</v>
      </c>
      <c r="R17" s="29">
        <v>9</v>
      </c>
      <c r="S17" s="30">
        <f t="shared" si="4"/>
        <v>9.120000000000001</v>
      </c>
      <c r="T17" s="29">
        <v>7</v>
      </c>
      <c r="U17" s="29">
        <v>7</v>
      </c>
      <c r="V17" s="30">
        <f t="shared" si="5"/>
        <v>7</v>
      </c>
      <c r="W17" s="29">
        <v>7.8</v>
      </c>
      <c r="X17" s="29">
        <v>8</v>
      </c>
      <c r="Y17" s="30">
        <f t="shared" si="6"/>
        <v>7.92</v>
      </c>
      <c r="Z17" s="29">
        <v>9</v>
      </c>
      <c r="AA17" s="29">
        <v>8</v>
      </c>
      <c r="AB17" s="30">
        <f t="shared" si="7"/>
        <v>8.4</v>
      </c>
      <c r="AC17" s="29">
        <v>8.5</v>
      </c>
      <c r="AD17" s="29">
        <v>8</v>
      </c>
      <c r="AE17" s="30">
        <f t="shared" si="8"/>
        <v>8.1999999999999993</v>
      </c>
    </row>
    <row r="18" spans="1:31" s="43" customFormat="1" ht="18.75" customHeight="1">
      <c r="A18" s="125">
        <v>10</v>
      </c>
      <c r="B18" s="125" t="s">
        <v>61</v>
      </c>
      <c r="C18" s="126" t="s">
        <v>62</v>
      </c>
      <c r="D18" s="127" t="s">
        <v>63</v>
      </c>
      <c r="E18" s="29">
        <v>8</v>
      </c>
      <c r="F18" s="29">
        <v>8</v>
      </c>
      <c r="G18" s="30">
        <f t="shared" si="0"/>
        <v>8</v>
      </c>
      <c r="H18" s="29">
        <v>7.3</v>
      </c>
      <c r="I18" s="29">
        <v>7</v>
      </c>
      <c r="J18" s="30">
        <f t="shared" si="1"/>
        <v>7.12</v>
      </c>
      <c r="K18" s="29">
        <v>9</v>
      </c>
      <c r="L18" s="29">
        <v>8</v>
      </c>
      <c r="M18" s="30">
        <f t="shared" si="2"/>
        <v>8.4</v>
      </c>
      <c r="N18" s="29">
        <v>8</v>
      </c>
      <c r="O18" s="29">
        <v>7</v>
      </c>
      <c r="P18" s="30">
        <f t="shared" si="3"/>
        <v>7.4</v>
      </c>
      <c r="Q18" s="29">
        <v>9.4</v>
      </c>
      <c r="R18" s="29">
        <v>10</v>
      </c>
      <c r="S18" s="30">
        <f t="shared" si="4"/>
        <v>9.76</v>
      </c>
      <c r="T18" s="29">
        <v>6</v>
      </c>
      <c r="U18" s="29">
        <v>7</v>
      </c>
      <c r="V18" s="30">
        <f t="shared" si="5"/>
        <v>6.6000000000000005</v>
      </c>
      <c r="W18" s="29">
        <v>7.8</v>
      </c>
      <c r="X18" s="29">
        <v>6</v>
      </c>
      <c r="Y18" s="30">
        <f t="shared" si="6"/>
        <v>6.72</v>
      </c>
      <c r="Z18" s="29">
        <v>9</v>
      </c>
      <c r="AA18" s="29">
        <v>8</v>
      </c>
      <c r="AB18" s="30">
        <f t="shared" si="7"/>
        <v>8.4</v>
      </c>
      <c r="AC18" s="29">
        <v>8.5</v>
      </c>
      <c r="AD18" s="29">
        <v>7.5</v>
      </c>
      <c r="AE18" s="30">
        <f t="shared" si="8"/>
        <v>7.9</v>
      </c>
    </row>
    <row r="19" spans="1:31" s="43" customFormat="1" ht="18.75" customHeight="1">
      <c r="A19" s="125">
        <v>11</v>
      </c>
      <c r="B19" s="125" t="s">
        <v>64</v>
      </c>
      <c r="C19" s="126" t="s">
        <v>65</v>
      </c>
      <c r="D19" s="127" t="s">
        <v>31</v>
      </c>
      <c r="E19" s="29">
        <v>8</v>
      </c>
      <c r="F19" s="29">
        <v>8</v>
      </c>
      <c r="G19" s="30">
        <f t="shared" si="0"/>
        <v>8</v>
      </c>
      <c r="H19" s="29">
        <v>8.3000000000000007</v>
      </c>
      <c r="I19" s="29">
        <v>7</v>
      </c>
      <c r="J19" s="30">
        <f t="shared" si="1"/>
        <v>7.5200000000000005</v>
      </c>
      <c r="K19" s="29">
        <v>9</v>
      </c>
      <c r="L19" s="29">
        <v>9</v>
      </c>
      <c r="M19" s="30">
        <f t="shared" si="2"/>
        <v>9</v>
      </c>
      <c r="N19" s="29">
        <v>8</v>
      </c>
      <c r="O19" s="29">
        <v>7</v>
      </c>
      <c r="P19" s="30">
        <f t="shared" si="3"/>
        <v>7.4</v>
      </c>
      <c r="Q19" s="29">
        <v>9.6</v>
      </c>
      <c r="R19" s="29">
        <v>9.5</v>
      </c>
      <c r="S19" s="30">
        <f t="shared" si="4"/>
        <v>9.5399999999999991</v>
      </c>
      <c r="T19" s="29">
        <v>7</v>
      </c>
      <c r="U19" s="29">
        <v>7</v>
      </c>
      <c r="V19" s="30">
        <f t="shared" si="5"/>
        <v>7</v>
      </c>
      <c r="W19" s="29">
        <v>7.8</v>
      </c>
      <c r="X19" s="29">
        <v>6.5</v>
      </c>
      <c r="Y19" s="30">
        <f t="shared" si="6"/>
        <v>7.02</v>
      </c>
      <c r="Z19" s="29">
        <v>9</v>
      </c>
      <c r="AA19" s="29">
        <v>8</v>
      </c>
      <c r="AB19" s="30">
        <f t="shared" si="7"/>
        <v>8.4</v>
      </c>
      <c r="AC19" s="29">
        <v>8</v>
      </c>
      <c r="AD19" s="29">
        <v>7.5</v>
      </c>
      <c r="AE19" s="30">
        <f t="shared" si="8"/>
        <v>7.7</v>
      </c>
    </row>
    <row r="20" spans="1:31" s="42" customFormat="1" ht="18.75" customHeight="1">
      <c r="A20" s="125">
        <v>12</v>
      </c>
      <c r="B20" s="125" t="s">
        <v>66</v>
      </c>
      <c r="C20" s="126" t="s">
        <v>67</v>
      </c>
      <c r="D20" s="127" t="s">
        <v>68</v>
      </c>
      <c r="E20" s="29">
        <v>9</v>
      </c>
      <c r="F20" s="29">
        <v>6</v>
      </c>
      <c r="G20" s="30">
        <f t="shared" si="0"/>
        <v>7.1999999999999993</v>
      </c>
      <c r="H20" s="29">
        <v>7</v>
      </c>
      <c r="I20" s="29">
        <v>8</v>
      </c>
      <c r="J20" s="30">
        <f t="shared" si="1"/>
        <v>7.6</v>
      </c>
      <c r="K20" s="29">
        <v>9</v>
      </c>
      <c r="L20" s="29">
        <v>8</v>
      </c>
      <c r="M20" s="30">
        <f t="shared" si="2"/>
        <v>8.4</v>
      </c>
      <c r="N20" s="29">
        <v>7</v>
      </c>
      <c r="O20" s="29">
        <v>8</v>
      </c>
      <c r="P20" s="30">
        <f t="shared" si="3"/>
        <v>7.6</v>
      </c>
      <c r="Q20" s="29">
        <v>9.4</v>
      </c>
      <c r="R20" s="29">
        <v>10</v>
      </c>
      <c r="S20" s="30">
        <f t="shared" si="4"/>
        <v>9.76</v>
      </c>
      <c r="T20" s="29">
        <v>7</v>
      </c>
      <c r="U20" s="29">
        <v>7</v>
      </c>
      <c r="V20" s="30">
        <f t="shared" si="5"/>
        <v>7</v>
      </c>
      <c r="W20" s="29">
        <v>7.8</v>
      </c>
      <c r="X20" s="29">
        <v>8</v>
      </c>
      <c r="Y20" s="30">
        <f t="shared" si="6"/>
        <v>7.92</v>
      </c>
      <c r="Z20" s="29">
        <v>9</v>
      </c>
      <c r="AA20" s="29">
        <v>7.5</v>
      </c>
      <c r="AB20" s="30">
        <f t="shared" si="7"/>
        <v>8.1</v>
      </c>
      <c r="AC20" s="29">
        <v>8</v>
      </c>
      <c r="AD20" s="29">
        <v>8</v>
      </c>
      <c r="AE20" s="30">
        <f t="shared" si="8"/>
        <v>8</v>
      </c>
    </row>
    <row r="21" spans="1:31" s="42" customFormat="1" ht="18.75" customHeight="1">
      <c r="A21" s="125">
        <v>13</v>
      </c>
      <c r="B21" s="125" t="s">
        <v>69</v>
      </c>
      <c r="C21" s="126" t="s">
        <v>70</v>
      </c>
      <c r="D21" s="127" t="s">
        <v>71</v>
      </c>
      <c r="E21" s="29">
        <v>8.5</v>
      </c>
      <c r="F21" s="29">
        <v>7</v>
      </c>
      <c r="G21" s="30">
        <f t="shared" si="0"/>
        <v>7.6000000000000005</v>
      </c>
      <c r="H21" s="29">
        <v>7</v>
      </c>
      <c r="I21" s="29">
        <v>6</v>
      </c>
      <c r="J21" s="30">
        <f t="shared" si="1"/>
        <v>6.4</v>
      </c>
      <c r="K21" s="29">
        <v>9</v>
      </c>
      <c r="L21" s="29">
        <v>7</v>
      </c>
      <c r="M21" s="30">
        <f t="shared" si="2"/>
        <v>7.8000000000000007</v>
      </c>
      <c r="N21" s="29">
        <v>7</v>
      </c>
      <c r="O21" s="29">
        <v>6</v>
      </c>
      <c r="P21" s="30">
        <f t="shared" si="3"/>
        <v>6.4</v>
      </c>
      <c r="Q21" s="29">
        <v>9.3000000000000007</v>
      </c>
      <c r="R21" s="29">
        <v>8.8000000000000007</v>
      </c>
      <c r="S21" s="30">
        <f t="shared" si="4"/>
        <v>9</v>
      </c>
      <c r="T21" s="29">
        <v>6</v>
      </c>
      <c r="U21" s="29">
        <v>6</v>
      </c>
      <c r="V21" s="30">
        <f t="shared" si="5"/>
        <v>6</v>
      </c>
      <c r="W21" s="29">
        <v>7.8</v>
      </c>
      <c r="X21" s="29">
        <v>6</v>
      </c>
      <c r="Y21" s="30">
        <f t="shared" si="6"/>
        <v>6.72</v>
      </c>
      <c r="Z21" s="29">
        <v>9</v>
      </c>
      <c r="AA21" s="29">
        <v>6</v>
      </c>
      <c r="AB21" s="30">
        <f t="shared" si="7"/>
        <v>7.1999999999999993</v>
      </c>
      <c r="AC21" s="29">
        <v>8</v>
      </c>
      <c r="AD21" s="29">
        <v>6</v>
      </c>
      <c r="AE21" s="30">
        <f t="shared" si="8"/>
        <v>6.8</v>
      </c>
    </row>
    <row r="22" spans="1:31" s="42" customFormat="1" ht="18.75" customHeight="1">
      <c r="A22" s="125">
        <v>14</v>
      </c>
      <c r="B22" s="125" t="s">
        <v>72</v>
      </c>
      <c r="C22" s="126" t="s">
        <v>73</v>
      </c>
      <c r="D22" s="127" t="s">
        <v>74</v>
      </c>
      <c r="E22" s="29">
        <v>8</v>
      </c>
      <c r="F22" s="29">
        <v>8</v>
      </c>
      <c r="G22" s="30">
        <f t="shared" si="0"/>
        <v>8</v>
      </c>
      <c r="H22" s="29">
        <v>6.8</v>
      </c>
      <c r="I22" s="29">
        <v>7</v>
      </c>
      <c r="J22" s="30">
        <f t="shared" si="1"/>
        <v>6.92</v>
      </c>
      <c r="K22" s="29">
        <v>9</v>
      </c>
      <c r="L22" s="29">
        <v>8</v>
      </c>
      <c r="M22" s="30">
        <f t="shared" si="2"/>
        <v>8.4</v>
      </c>
      <c r="N22" s="29">
        <v>8</v>
      </c>
      <c r="O22" s="29">
        <v>8</v>
      </c>
      <c r="P22" s="30">
        <f t="shared" si="3"/>
        <v>8</v>
      </c>
      <c r="Q22" s="29">
        <v>9.8000000000000007</v>
      </c>
      <c r="R22" s="29">
        <v>10</v>
      </c>
      <c r="S22" s="30">
        <f t="shared" si="4"/>
        <v>9.92</v>
      </c>
      <c r="T22" s="29">
        <v>7</v>
      </c>
      <c r="U22" s="29">
        <v>7</v>
      </c>
      <c r="V22" s="30">
        <f t="shared" si="5"/>
        <v>7</v>
      </c>
      <c r="W22" s="29">
        <v>7.8</v>
      </c>
      <c r="X22" s="29">
        <v>7</v>
      </c>
      <c r="Y22" s="30">
        <f t="shared" si="6"/>
        <v>7.32</v>
      </c>
      <c r="Z22" s="29">
        <v>9</v>
      </c>
      <c r="AA22" s="29">
        <v>7</v>
      </c>
      <c r="AB22" s="30">
        <f t="shared" si="7"/>
        <v>7.8000000000000007</v>
      </c>
      <c r="AC22" s="29">
        <v>8.5</v>
      </c>
      <c r="AD22" s="29">
        <v>7.5</v>
      </c>
      <c r="AE22" s="30">
        <f t="shared" si="8"/>
        <v>7.9</v>
      </c>
    </row>
    <row r="23" spans="1:31" s="42" customFormat="1" ht="18.75" customHeight="1">
      <c r="A23" s="125">
        <v>15</v>
      </c>
      <c r="B23" s="122" t="s">
        <v>75</v>
      </c>
      <c r="C23" s="123" t="s">
        <v>76</v>
      </c>
      <c r="D23" s="124" t="s">
        <v>77</v>
      </c>
      <c r="E23" s="29">
        <v>8</v>
      </c>
      <c r="F23" s="29">
        <v>8</v>
      </c>
      <c r="G23" s="30">
        <f t="shared" si="0"/>
        <v>8</v>
      </c>
      <c r="H23" s="29">
        <v>5.5</v>
      </c>
      <c r="I23" s="29">
        <v>7</v>
      </c>
      <c r="J23" s="30">
        <f t="shared" si="1"/>
        <v>6.4</v>
      </c>
      <c r="K23" s="29">
        <v>9</v>
      </c>
      <c r="L23" s="29">
        <v>9</v>
      </c>
      <c r="M23" s="30">
        <f t="shared" si="2"/>
        <v>9</v>
      </c>
      <c r="N23" s="29">
        <v>7</v>
      </c>
      <c r="O23" s="29">
        <v>7</v>
      </c>
      <c r="P23" s="30">
        <f t="shared" si="3"/>
        <v>7</v>
      </c>
      <c r="Q23" s="29">
        <v>9.6</v>
      </c>
      <c r="R23" s="29">
        <v>10</v>
      </c>
      <c r="S23" s="30">
        <f t="shared" si="4"/>
        <v>9.84</v>
      </c>
      <c r="T23" s="29">
        <v>7</v>
      </c>
      <c r="U23" s="29">
        <v>7</v>
      </c>
      <c r="V23" s="30">
        <f t="shared" si="5"/>
        <v>7</v>
      </c>
      <c r="W23" s="29">
        <v>8.1</v>
      </c>
      <c r="X23" s="29">
        <v>7</v>
      </c>
      <c r="Y23" s="30">
        <f t="shared" si="6"/>
        <v>7.44</v>
      </c>
      <c r="Z23" s="29">
        <v>9</v>
      </c>
      <c r="AA23" s="29">
        <v>6</v>
      </c>
      <c r="AB23" s="30">
        <f t="shared" si="7"/>
        <v>7.1999999999999993</v>
      </c>
      <c r="AC23" s="29">
        <v>8</v>
      </c>
      <c r="AD23" s="29">
        <v>7</v>
      </c>
      <c r="AE23" s="30">
        <f t="shared" si="8"/>
        <v>7.4</v>
      </c>
    </row>
    <row r="24" spans="1:31" s="42" customFormat="1" ht="18.75" customHeight="1">
      <c r="A24" s="125">
        <v>16</v>
      </c>
      <c r="B24" s="125" t="s">
        <v>78</v>
      </c>
      <c r="C24" s="126" t="s">
        <v>79</v>
      </c>
      <c r="D24" s="127" t="s">
        <v>32</v>
      </c>
      <c r="E24" s="29">
        <v>8</v>
      </c>
      <c r="F24" s="29">
        <v>8</v>
      </c>
      <c r="G24" s="30">
        <f t="shared" si="0"/>
        <v>8</v>
      </c>
      <c r="H24" s="29">
        <v>8.3000000000000007</v>
      </c>
      <c r="I24" s="29">
        <v>8</v>
      </c>
      <c r="J24" s="30">
        <f t="shared" si="1"/>
        <v>8.120000000000001</v>
      </c>
      <c r="K24" s="29">
        <v>9</v>
      </c>
      <c r="L24" s="29">
        <v>9</v>
      </c>
      <c r="M24" s="30">
        <f t="shared" si="2"/>
        <v>9</v>
      </c>
      <c r="N24" s="29">
        <v>9</v>
      </c>
      <c r="O24" s="29">
        <v>9</v>
      </c>
      <c r="P24" s="30">
        <f t="shared" si="3"/>
        <v>9</v>
      </c>
      <c r="Q24" s="29">
        <v>9.6</v>
      </c>
      <c r="R24" s="29">
        <v>9.8000000000000007</v>
      </c>
      <c r="S24" s="30">
        <f t="shared" si="4"/>
        <v>9.7199999999999989</v>
      </c>
      <c r="T24" s="29">
        <v>6</v>
      </c>
      <c r="U24" s="29">
        <v>7.5</v>
      </c>
      <c r="V24" s="30">
        <f t="shared" si="5"/>
        <v>6.9</v>
      </c>
      <c r="W24" s="29">
        <v>7.8</v>
      </c>
      <c r="X24" s="29">
        <v>8.5</v>
      </c>
      <c r="Y24" s="30">
        <f t="shared" si="6"/>
        <v>8.2199999999999989</v>
      </c>
      <c r="Z24" s="29">
        <v>9</v>
      </c>
      <c r="AA24" s="29">
        <v>8.5</v>
      </c>
      <c r="AB24" s="30">
        <f t="shared" si="7"/>
        <v>8.6999999999999993</v>
      </c>
      <c r="AC24" s="29">
        <v>8.5</v>
      </c>
      <c r="AD24" s="29">
        <v>8.5</v>
      </c>
      <c r="AE24" s="30">
        <f t="shared" si="8"/>
        <v>8.5</v>
      </c>
    </row>
    <row r="25" spans="1:31" s="42" customFormat="1" ht="18.75" customHeight="1">
      <c r="A25" s="125">
        <v>17</v>
      </c>
      <c r="B25" s="125" t="s">
        <v>80</v>
      </c>
      <c r="C25" s="126" t="s">
        <v>81</v>
      </c>
      <c r="D25" s="127" t="s">
        <v>32</v>
      </c>
      <c r="E25" s="29">
        <v>8</v>
      </c>
      <c r="F25" s="29">
        <v>8</v>
      </c>
      <c r="G25" s="30">
        <f t="shared" si="0"/>
        <v>8</v>
      </c>
      <c r="H25" s="29">
        <v>5.3</v>
      </c>
      <c r="I25" s="29">
        <v>8</v>
      </c>
      <c r="J25" s="30">
        <f t="shared" si="1"/>
        <v>6.92</v>
      </c>
      <c r="K25" s="29">
        <v>9</v>
      </c>
      <c r="L25" s="29">
        <v>9</v>
      </c>
      <c r="M25" s="30">
        <f t="shared" si="2"/>
        <v>9</v>
      </c>
      <c r="N25" s="29">
        <v>8</v>
      </c>
      <c r="O25" s="29">
        <v>8</v>
      </c>
      <c r="P25" s="30">
        <f t="shared" si="3"/>
        <v>8</v>
      </c>
      <c r="Q25" s="29">
        <v>10</v>
      </c>
      <c r="R25" s="29">
        <v>10</v>
      </c>
      <c r="S25" s="30">
        <f t="shared" si="4"/>
        <v>10</v>
      </c>
      <c r="T25" s="29">
        <v>7</v>
      </c>
      <c r="U25" s="29">
        <v>8</v>
      </c>
      <c r="V25" s="30">
        <f t="shared" si="5"/>
        <v>7.6</v>
      </c>
      <c r="W25" s="29">
        <v>8.1</v>
      </c>
      <c r="X25" s="29">
        <v>8.5</v>
      </c>
      <c r="Y25" s="30">
        <f t="shared" si="6"/>
        <v>8.34</v>
      </c>
      <c r="Z25" s="29">
        <v>9</v>
      </c>
      <c r="AA25" s="29">
        <v>9</v>
      </c>
      <c r="AB25" s="30">
        <f t="shared" si="7"/>
        <v>9</v>
      </c>
      <c r="AC25" s="29">
        <v>8</v>
      </c>
      <c r="AD25" s="29">
        <v>7</v>
      </c>
      <c r="AE25" s="30">
        <f t="shared" si="8"/>
        <v>7.4</v>
      </c>
    </row>
    <row r="26" spans="1:31" s="43" customFormat="1" ht="18.75" customHeight="1">
      <c r="A26" s="125">
        <v>18</v>
      </c>
      <c r="B26" s="125" t="s">
        <v>82</v>
      </c>
      <c r="C26" s="126" t="s">
        <v>83</v>
      </c>
      <c r="D26" s="127" t="s">
        <v>84</v>
      </c>
      <c r="E26" s="29">
        <v>9</v>
      </c>
      <c r="F26" s="29">
        <v>8</v>
      </c>
      <c r="G26" s="30">
        <f t="shared" si="0"/>
        <v>8.4</v>
      </c>
      <c r="H26" s="29">
        <v>7.2</v>
      </c>
      <c r="I26" s="29">
        <v>8</v>
      </c>
      <c r="J26" s="30">
        <f t="shared" si="1"/>
        <v>7.68</v>
      </c>
      <c r="K26" s="29">
        <v>10</v>
      </c>
      <c r="L26" s="29">
        <v>8</v>
      </c>
      <c r="M26" s="30">
        <f t="shared" si="2"/>
        <v>8.8000000000000007</v>
      </c>
      <c r="N26" s="29">
        <v>9</v>
      </c>
      <c r="O26" s="29">
        <v>7</v>
      </c>
      <c r="P26" s="30">
        <f t="shared" si="3"/>
        <v>7.8000000000000007</v>
      </c>
      <c r="Q26" s="29">
        <v>9.8000000000000007</v>
      </c>
      <c r="R26" s="29">
        <v>10</v>
      </c>
      <c r="S26" s="30">
        <f t="shared" si="4"/>
        <v>9.92</v>
      </c>
      <c r="T26" s="29">
        <v>7</v>
      </c>
      <c r="U26" s="29">
        <v>7</v>
      </c>
      <c r="V26" s="30">
        <f t="shared" si="5"/>
        <v>7</v>
      </c>
      <c r="W26" s="29">
        <v>7.8</v>
      </c>
      <c r="X26" s="29">
        <v>8</v>
      </c>
      <c r="Y26" s="30">
        <f t="shared" si="6"/>
        <v>7.92</v>
      </c>
      <c r="Z26" s="29">
        <v>9</v>
      </c>
      <c r="AA26" s="29">
        <v>8.5</v>
      </c>
      <c r="AB26" s="30">
        <f t="shared" si="7"/>
        <v>8.6999999999999993</v>
      </c>
      <c r="AC26" s="29">
        <v>9</v>
      </c>
      <c r="AD26" s="29">
        <v>7</v>
      </c>
      <c r="AE26" s="30">
        <f t="shared" si="8"/>
        <v>7.8000000000000007</v>
      </c>
    </row>
    <row r="27" spans="1:31" s="42" customFormat="1" ht="18.75" customHeight="1">
      <c r="A27" s="125">
        <v>19</v>
      </c>
      <c r="B27" s="125" t="s">
        <v>85</v>
      </c>
      <c r="C27" s="126" t="s">
        <v>86</v>
      </c>
      <c r="D27" s="127" t="s">
        <v>87</v>
      </c>
      <c r="E27" s="29">
        <v>8</v>
      </c>
      <c r="F27" s="29">
        <v>8</v>
      </c>
      <c r="G27" s="30">
        <f t="shared" si="0"/>
        <v>8</v>
      </c>
      <c r="H27" s="29">
        <v>7.5</v>
      </c>
      <c r="I27" s="29">
        <v>8</v>
      </c>
      <c r="J27" s="30">
        <f t="shared" si="1"/>
        <v>7.8</v>
      </c>
      <c r="K27" s="29">
        <v>9</v>
      </c>
      <c r="L27" s="29">
        <v>8</v>
      </c>
      <c r="M27" s="30">
        <f t="shared" si="2"/>
        <v>8.4</v>
      </c>
      <c r="N27" s="29">
        <v>8</v>
      </c>
      <c r="O27" s="29">
        <v>9</v>
      </c>
      <c r="P27" s="30">
        <f t="shared" si="3"/>
        <v>8.6</v>
      </c>
      <c r="Q27" s="29">
        <v>9.8000000000000007</v>
      </c>
      <c r="R27" s="29">
        <v>10</v>
      </c>
      <c r="S27" s="30">
        <f t="shared" si="4"/>
        <v>9.92</v>
      </c>
      <c r="T27" s="29">
        <v>7</v>
      </c>
      <c r="U27" s="29">
        <v>7</v>
      </c>
      <c r="V27" s="30">
        <f t="shared" si="5"/>
        <v>7</v>
      </c>
      <c r="W27" s="29">
        <v>7.8</v>
      </c>
      <c r="X27" s="29">
        <v>8</v>
      </c>
      <c r="Y27" s="30">
        <f t="shared" si="6"/>
        <v>7.92</v>
      </c>
      <c r="Z27" s="29">
        <v>9</v>
      </c>
      <c r="AA27" s="29">
        <v>8.5</v>
      </c>
      <c r="AB27" s="30">
        <f t="shared" si="7"/>
        <v>8.6999999999999993</v>
      </c>
      <c r="AC27" s="29">
        <v>8.5</v>
      </c>
      <c r="AD27" s="29">
        <v>7.5</v>
      </c>
      <c r="AE27" s="30">
        <f t="shared" si="8"/>
        <v>7.9</v>
      </c>
    </row>
    <row r="28" spans="1:31" s="43" customFormat="1" ht="18.75" customHeight="1">
      <c r="A28" s="125">
        <v>20</v>
      </c>
      <c r="B28" s="125" t="s">
        <v>88</v>
      </c>
      <c r="C28" s="126" t="s">
        <v>89</v>
      </c>
      <c r="D28" s="127" t="s">
        <v>90</v>
      </c>
      <c r="E28" s="29">
        <v>8.5</v>
      </c>
      <c r="F28" s="29">
        <v>7.5</v>
      </c>
      <c r="G28" s="30">
        <f t="shared" si="0"/>
        <v>7.9</v>
      </c>
      <c r="H28" s="29">
        <v>7.5</v>
      </c>
      <c r="I28" s="29">
        <v>7</v>
      </c>
      <c r="J28" s="30">
        <f t="shared" si="1"/>
        <v>7.2</v>
      </c>
      <c r="K28" s="29">
        <v>9</v>
      </c>
      <c r="L28" s="29">
        <v>9</v>
      </c>
      <c r="M28" s="30">
        <f t="shared" si="2"/>
        <v>9</v>
      </c>
      <c r="N28" s="29">
        <v>8</v>
      </c>
      <c r="O28" s="29">
        <v>8</v>
      </c>
      <c r="P28" s="30">
        <f t="shared" si="3"/>
        <v>8</v>
      </c>
      <c r="Q28" s="29">
        <v>9.6999999999999993</v>
      </c>
      <c r="R28" s="29">
        <v>10</v>
      </c>
      <c r="S28" s="30">
        <f t="shared" si="4"/>
        <v>9.879999999999999</v>
      </c>
      <c r="T28" s="29">
        <v>8</v>
      </c>
      <c r="U28" s="29">
        <v>7</v>
      </c>
      <c r="V28" s="30">
        <f t="shared" si="5"/>
        <v>7.4</v>
      </c>
      <c r="W28" s="29">
        <v>7.8</v>
      </c>
      <c r="X28" s="29">
        <v>8</v>
      </c>
      <c r="Y28" s="30">
        <f t="shared" si="6"/>
        <v>7.92</v>
      </c>
      <c r="Z28" s="29">
        <v>9</v>
      </c>
      <c r="AA28" s="29">
        <v>8.5</v>
      </c>
      <c r="AB28" s="30">
        <f t="shared" si="7"/>
        <v>8.6999999999999993</v>
      </c>
      <c r="AC28" s="29">
        <v>8.5</v>
      </c>
      <c r="AD28" s="29">
        <v>7.5</v>
      </c>
      <c r="AE28" s="30">
        <f t="shared" si="8"/>
        <v>7.9</v>
      </c>
    </row>
    <row r="29" spans="1:31" s="42" customFormat="1" ht="18.75" customHeight="1">
      <c r="A29" s="125">
        <v>21</v>
      </c>
      <c r="B29" s="125" t="s">
        <v>91</v>
      </c>
      <c r="C29" s="126" t="s">
        <v>92</v>
      </c>
      <c r="D29" s="127" t="s">
        <v>93</v>
      </c>
      <c r="E29" s="29">
        <v>9</v>
      </c>
      <c r="F29" s="29">
        <v>8</v>
      </c>
      <c r="G29" s="30">
        <f t="shared" si="0"/>
        <v>8.4</v>
      </c>
      <c r="H29" s="29">
        <v>8.3000000000000007</v>
      </c>
      <c r="I29" s="29">
        <v>7</v>
      </c>
      <c r="J29" s="30">
        <f t="shared" si="1"/>
        <v>7.5200000000000005</v>
      </c>
      <c r="K29" s="29">
        <v>10</v>
      </c>
      <c r="L29" s="29">
        <v>9</v>
      </c>
      <c r="M29" s="30">
        <f t="shared" si="2"/>
        <v>9.3999999999999986</v>
      </c>
      <c r="N29" s="29">
        <v>10</v>
      </c>
      <c r="O29" s="29">
        <v>8</v>
      </c>
      <c r="P29" s="30">
        <f t="shared" si="3"/>
        <v>8.8000000000000007</v>
      </c>
      <c r="Q29" s="29">
        <v>10</v>
      </c>
      <c r="R29" s="29">
        <v>9.8000000000000007</v>
      </c>
      <c r="S29" s="30">
        <f t="shared" si="4"/>
        <v>9.879999999999999</v>
      </c>
      <c r="T29" s="29">
        <v>6</v>
      </c>
      <c r="U29" s="29">
        <v>8</v>
      </c>
      <c r="V29" s="30">
        <f t="shared" si="5"/>
        <v>7.2</v>
      </c>
      <c r="W29" s="29">
        <v>7.8</v>
      </c>
      <c r="X29" s="29">
        <v>8</v>
      </c>
      <c r="Y29" s="30">
        <f t="shared" si="6"/>
        <v>7.92</v>
      </c>
      <c r="Z29" s="29">
        <v>9</v>
      </c>
      <c r="AA29" s="29">
        <v>8</v>
      </c>
      <c r="AB29" s="30">
        <f t="shared" si="7"/>
        <v>8.4</v>
      </c>
      <c r="AC29" s="29">
        <v>9</v>
      </c>
      <c r="AD29" s="29">
        <v>7.5</v>
      </c>
      <c r="AE29" s="30">
        <f t="shared" si="8"/>
        <v>8.1</v>
      </c>
    </row>
    <row r="30" spans="1:31" s="42" customFormat="1" ht="18.75" customHeight="1">
      <c r="A30" s="125">
        <v>22</v>
      </c>
      <c r="B30" s="125" t="s">
        <v>94</v>
      </c>
      <c r="C30" s="126" t="s">
        <v>95</v>
      </c>
      <c r="D30" s="127" t="s">
        <v>12</v>
      </c>
      <c r="E30" s="29">
        <v>9</v>
      </c>
      <c r="F30" s="29">
        <v>7</v>
      </c>
      <c r="G30" s="30">
        <f t="shared" si="0"/>
        <v>7.8000000000000007</v>
      </c>
      <c r="H30" s="29">
        <v>4.7</v>
      </c>
      <c r="I30" s="29">
        <v>8</v>
      </c>
      <c r="J30" s="30">
        <f t="shared" si="1"/>
        <v>6.68</v>
      </c>
      <c r="K30" s="29">
        <v>10</v>
      </c>
      <c r="L30" s="29">
        <v>8</v>
      </c>
      <c r="M30" s="30">
        <f t="shared" si="2"/>
        <v>8.8000000000000007</v>
      </c>
      <c r="N30" s="29">
        <v>9</v>
      </c>
      <c r="O30" s="29">
        <v>8</v>
      </c>
      <c r="P30" s="30">
        <f t="shared" si="3"/>
        <v>8.4</v>
      </c>
      <c r="Q30" s="29">
        <v>9.6</v>
      </c>
      <c r="R30" s="29">
        <v>10</v>
      </c>
      <c r="S30" s="30">
        <f t="shared" si="4"/>
        <v>9.84</v>
      </c>
      <c r="T30" s="29">
        <v>7</v>
      </c>
      <c r="U30" s="29">
        <v>7</v>
      </c>
      <c r="V30" s="30">
        <f t="shared" si="5"/>
        <v>7</v>
      </c>
      <c r="W30" s="29">
        <v>7.8</v>
      </c>
      <c r="X30" s="29">
        <v>8</v>
      </c>
      <c r="Y30" s="30">
        <f t="shared" si="6"/>
        <v>7.92</v>
      </c>
      <c r="Z30" s="29">
        <v>9</v>
      </c>
      <c r="AA30" s="29">
        <v>6.5</v>
      </c>
      <c r="AB30" s="30">
        <f t="shared" si="7"/>
        <v>7.5</v>
      </c>
      <c r="AC30" s="29">
        <v>8</v>
      </c>
      <c r="AD30" s="29">
        <v>8</v>
      </c>
      <c r="AE30" s="30">
        <f t="shared" si="8"/>
        <v>8</v>
      </c>
    </row>
    <row r="31" spans="1:31" s="42" customFormat="1" ht="18.75" customHeight="1">
      <c r="A31" s="125">
        <v>23</v>
      </c>
      <c r="B31" s="125" t="s">
        <v>96</v>
      </c>
      <c r="C31" s="126" t="s">
        <v>97</v>
      </c>
      <c r="D31" s="127" t="s">
        <v>98</v>
      </c>
      <c r="E31" s="29">
        <v>8</v>
      </c>
      <c r="F31" s="29">
        <v>8</v>
      </c>
      <c r="G31" s="30">
        <f t="shared" si="0"/>
        <v>8</v>
      </c>
      <c r="H31" s="29">
        <v>7.9</v>
      </c>
      <c r="I31" s="29">
        <v>8</v>
      </c>
      <c r="J31" s="30">
        <f t="shared" si="1"/>
        <v>7.96</v>
      </c>
      <c r="K31" s="29">
        <v>9</v>
      </c>
      <c r="L31" s="29">
        <v>8</v>
      </c>
      <c r="M31" s="30">
        <f t="shared" si="2"/>
        <v>8.4</v>
      </c>
      <c r="N31" s="29">
        <v>8</v>
      </c>
      <c r="O31" s="29">
        <v>8</v>
      </c>
      <c r="P31" s="30">
        <f t="shared" si="3"/>
        <v>8</v>
      </c>
      <c r="Q31" s="29">
        <v>9.6</v>
      </c>
      <c r="R31" s="29">
        <v>10</v>
      </c>
      <c r="S31" s="30">
        <f t="shared" si="4"/>
        <v>9.84</v>
      </c>
      <c r="T31" s="29">
        <v>7</v>
      </c>
      <c r="U31" s="29">
        <v>7</v>
      </c>
      <c r="V31" s="30">
        <f t="shared" si="5"/>
        <v>7</v>
      </c>
      <c r="W31" s="29">
        <v>7.8</v>
      </c>
      <c r="X31" s="29">
        <v>7.5</v>
      </c>
      <c r="Y31" s="30">
        <f t="shared" si="6"/>
        <v>7.62</v>
      </c>
      <c r="Z31" s="29">
        <v>9</v>
      </c>
      <c r="AA31" s="29">
        <v>6.5</v>
      </c>
      <c r="AB31" s="30">
        <f t="shared" si="7"/>
        <v>7.5</v>
      </c>
      <c r="AC31" s="29">
        <v>8.5</v>
      </c>
      <c r="AD31" s="29">
        <v>7.5</v>
      </c>
      <c r="AE31" s="30">
        <f t="shared" si="8"/>
        <v>7.9</v>
      </c>
    </row>
    <row r="32" spans="1:31" s="43" customFormat="1" ht="18.75" customHeight="1">
      <c r="A32" s="125">
        <v>24</v>
      </c>
      <c r="B32" s="125" t="s">
        <v>99</v>
      </c>
      <c r="C32" s="126" t="s">
        <v>100</v>
      </c>
      <c r="D32" s="127" t="s">
        <v>101</v>
      </c>
      <c r="E32" s="29">
        <v>9</v>
      </c>
      <c r="F32" s="29">
        <v>6</v>
      </c>
      <c r="G32" s="30">
        <f t="shared" si="0"/>
        <v>7.1999999999999993</v>
      </c>
      <c r="H32" s="29">
        <v>6.9</v>
      </c>
      <c r="I32" s="29">
        <v>8</v>
      </c>
      <c r="J32" s="30">
        <f t="shared" si="1"/>
        <v>7.5600000000000005</v>
      </c>
      <c r="K32" s="29">
        <v>9</v>
      </c>
      <c r="L32" s="29">
        <v>8</v>
      </c>
      <c r="M32" s="30">
        <f t="shared" si="2"/>
        <v>8.4</v>
      </c>
      <c r="N32" s="29">
        <v>7</v>
      </c>
      <c r="O32" s="29">
        <v>7</v>
      </c>
      <c r="P32" s="30">
        <f t="shared" si="3"/>
        <v>7</v>
      </c>
      <c r="Q32" s="29">
        <v>9.6</v>
      </c>
      <c r="R32" s="29">
        <v>8.8000000000000007</v>
      </c>
      <c r="S32" s="30">
        <f t="shared" si="4"/>
        <v>9.120000000000001</v>
      </c>
      <c r="T32" s="29">
        <v>7</v>
      </c>
      <c r="U32" s="29">
        <v>5.5</v>
      </c>
      <c r="V32" s="30">
        <f t="shared" si="5"/>
        <v>6.1</v>
      </c>
      <c r="W32" s="29">
        <v>7.8</v>
      </c>
      <c r="X32" s="29">
        <v>7</v>
      </c>
      <c r="Y32" s="30">
        <f t="shared" si="6"/>
        <v>7.32</v>
      </c>
      <c r="Z32" s="29">
        <v>9</v>
      </c>
      <c r="AA32" s="29">
        <v>6.5</v>
      </c>
      <c r="AB32" s="30">
        <f t="shared" si="7"/>
        <v>7.5</v>
      </c>
      <c r="AC32" s="29">
        <v>8.5</v>
      </c>
      <c r="AD32" s="29">
        <v>7</v>
      </c>
      <c r="AE32" s="30">
        <f t="shared" si="8"/>
        <v>7.6000000000000005</v>
      </c>
    </row>
    <row r="33" spans="1:31" s="43" customFormat="1" ht="18.75" customHeight="1">
      <c r="A33" s="125">
        <v>25</v>
      </c>
      <c r="B33" s="125" t="s">
        <v>102</v>
      </c>
      <c r="C33" s="126" t="s">
        <v>103</v>
      </c>
      <c r="D33" s="127" t="s">
        <v>104</v>
      </c>
      <c r="E33" s="29">
        <v>8</v>
      </c>
      <c r="F33" s="29">
        <v>7</v>
      </c>
      <c r="G33" s="30">
        <f t="shared" si="0"/>
        <v>7.4</v>
      </c>
      <c r="H33" s="29">
        <v>8.3000000000000007</v>
      </c>
      <c r="I33" s="29">
        <v>8</v>
      </c>
      <c r="J33" s="30">
        <f t="shared" si="1"/>
        <v>8.120000000000001</v>
      </c>
      <c r="K33" s="29">
        <v>9</v>
      </c>
      <c r="L33" s="29">
        <v>8</v>
      </c>
      <c r="M33" s="30">
        <f t="shared" si="2"/>
        <v>8.4</v>
      </c>
      <c r="N33" s="29">
        <v>8</v>
      </c>
      <c r="O33" s="29">
        <v>8</v>
      </c>
      <c r="P33" s="30">
        <f t="shared" si="3"/>
        <v>8</v>
      </c>
      <c r="Q33" s="29">
        <v>9.8000000000000007</v>
      </c>
      <c r="R33" s="29">
        <v>10</v>
      </c>
      <c r="S33" s="30">
        <f t="shared" si="4"/>
        <v>9.92</v>
      </c>
      <c r="T33" s="29">
        <v>8</v>
      </c>
      <c r="U33" s="29">
        <v>7</v>
      </c>
      <c r="V33" s="30">
        <f t="shared" si="5"/>
        <v>7.4</v>
      </c>
      <c r="W33" s="29">
        <v>7.8</v>
      </c>
      <c r="X33" s="29">
        <v>7</v>
      </c>
      <c r="Y33" s="30">
        <f t="shared" si="6"/>
        <v>7.32</v>
      </c>
      <c r="Z33" s="29">
        <v>9</v>
      </c>
      <c r="AA33" s="29">
        <v>8</v>
      </c>
      <c r="AB33" s="30">
        <f t="shared" si="7"/>
        <v>8.4</v>
      </c>
      <c r="AC33" s="29">
        <v>8</v>
      </c>
      <c r="AD33" s="29">
        <v>7</v>
      </c>
      <c r="AE33" s="30">
        <f t="shared" si="8"/>
        <v>7.4</v>
      </c>
    </row>
    <row r="34" spans="1:31" s="42" customFormat="1" ht="18.75" customHeight="1">
      <c r="A34" s="125">
        <v>26</v>
      </c>
      <c r="B34" s="125" t="s">
        <v>105</v>
      </c>
      <c r="C34" s="126" t="s">
        <v>106</v>
      </c>
      <c r="D34" s="127" t="s">
        <v>107</v>
      </c>
      <c r="E34" s="29">
        <v>8</v>
      </c>
      <c r="F34" s="29">
        <v>7.5</v>
      </c>
      <c r="G34" s="30">
        <f t="shared" si="0"/>
        <v>7.7</v>
      </c>
      <c r="H34" s="29">
        <v>0.8</v>
      </c>
      <c r="I34" s="29">
        <v>7</v>
      </c>
      <c r="J34" s="30">
        <f t="shared" si="1"/>
        <v>4.5200000000000005</v>
      </c>
      <c r="K34" s="29">
        <v>9</v>
      </c>
      <c r="L34" s="29">
        <v>8</v>
      </c>
      <c r="M34" s="30">
        <f t="shared" si="2"/>
        <v>8.4</v>
      </c>
      <c r="N34" s="29">
        <v>8</v>
      </c>
      <c r="O34" s="29">
        <v>8</v>
      </c>
      <c r="P34" s="30">
        <f t="shared" si="3"/>
        <v>8</v>
      </c>
      <c r="Q34" s="29">
        <v>9.5</v>
      </c>
      <c r="R34" s="29">
        <v>10</v>
      </c>
      <c r="S34" s="30">
        <f t="shared" si="4"/>
        <v>9.8000000000000007</v>
      </c>
      <c r="T34" s="29">
        <v>7</v>
      </c>
      <c r="U34" s="29">
        <v>6</v>
      </c>
      <c r="V34" s="30">
        <f t="shared" si="5"/>
        <v>6.4</v>
      </c>
      <c r="W34" s="29">
        <v>7.8</v>
      </c>
      <c r="X34" s="29">
        <v>7</v>
      </c>
      <c r="Y34" s="30">
        <f t="shared" si="6"/>
        <v>7.32</v>
      </c>
      <c r="Z34" s="29">
        <v>9</v>
      </c>
      <c r="AA34" s="29">
        <v>7</v>
      </c>
      <c r="AB34" s="30">
        <f t="shared" si="7"/>
        <v>7.8000000000000007</v>
      </c>
      <c r="AC34" s="29">
        <v>8</v>
      </c>
      <c r="AD34" s="29">
        <v>7</v>
      </c>
      <c r="AE34" s="30">
        <f t="shared" si="8"/>
        <v>7.4</v>
      </c>
    </row>
    <row r="35" spans="1:31" s="42" customFormat="1" ht="18.75" customHeight="1">
      <c r="A35" s="125">
        <v>27</v>
      </c>
      <c r="B35" s="125" t="s">
        <v>108</v>
      </c>
      <c r="C35" s="126" t="s">
        <v>109</v>
      </c>
      <c r="D35" s="127" t="s">
        <v>107</v>
      </c>
      <c r="E35" s="29">
        <v>8</v>
      </c>
      <c r="F35" s="29">
        <v>7.5</v>
      </c>
      <c r="G35" s="30">
        <f t="shared" si="0"/>
        <v>7.7</v>
      </c>
      <c r="H35" s="29">
        <v>2.2999999999999998</v>
      </c>
      <c r="I35" s="29">
        <v>8</v>
      </c>
      <c r="J35" s="30">
        <f t="shared" si="1"/>
        <v>5.72</v>
      </c>
      <c r="K35" s="29">
        <v>9</v>
      </c>
      <c r="L35" s="29">
        <v>8</v>
      </c>
      <c r="M35" s="30">
        <f t="shared" si="2"/>
        <v>8.4</v>
      </c>
      <c r="N35" s="29">
        <v>7</v>
      </c>
      <c r="O35" s="29">
        <v>8</v>
      </c>
      <c r="P35" s="30">
        <f t="shared" si="3"/>
        <v>7.6</v>
      </c>
      <c r="Q35" s="29">
        <v>9</v>
      </c>
      <c r="R35" s="29">
        <v>9.8000000000000007</v>
      </c>
      <c r="S35" s="30">
        <f t="shared" si="4"/>
        <v>9.48</v>
      </c>
      <c r="T35" s="29">
        <v>0</v>
      </c>
      <c r="U35" s="29">
        <v>7</v>
      </c>
      <c r="V35" s="30">
        <f t="shared" si="5"/>
        <v>4.2</v>
      </c>
      <c r="W35" s="29">
        <v>7.8</v>
      </c>
      <c r="X35" s="29">
        <v>7</v>
      </c>
      <c r="Y35" s="30">
        <f t="shared" si="6"/>
        <v>7.32</v>
      </c>
      <c r="Z35" s="29">
        <v>9</v>
      </c>
      <c r="AA35" s="29">
        <v>7</v>
      </c>
      <c r="AB35" s="30">
        <f t="shared" si="7"/>
        <v>7.8000000000000007</v>
      </c>
      <c r="AC35" s="29">
        <v>8.5</v>
      </c>
      <c r="AD35" s="29">
        <v>7</v>
      </c>
      <c r="AE35" s="30">
        <f t="shared" si="8"/>
        <v>7.6000000000000005</v>
      </c>
    </row>
    <row r="36" spans="1:31" s="42" customFormat="1" ht="18.75" customHeight="1">
      <c r="A36" s="125">
        <v>28</v>
      </c>
      <c r="B36" s="125" t="s">
        <v>110</v>
      </c>
      <c r="C36" s="126" t="s">
        <v>111</v>
      </c>
      <c r="D36" s="127" t="s">
        <v>13</v>
      </c>
      <c r="E36" s="29">
        <v>9</v>
      </c>
      <c r="F36" s="29">
        <v>7</v>
      </c>
      <c r="G36" s="30">
        <f t="shared" si="0"/>
        <v>7.8000000000000007</v>
      </c>
      <c r="H36" s="29">
        <v>7.5</v>
      </c>
      <c r="I36" s="29">
        <v>8</v>
      </c>
      <c r="J36" s="30">
        <f t="shared" si="1"/>
        <v>7.8</v>
      </c>
      <c r="K36" s="29">
        <v>9</v>
      </c>
      <c r="L36" s="29">
        <v>9</v>
      </c>
      <c r="M36" s="30">
        <f t="shared" si="2"/>
        <v>9</v>
      </c>
      <c r="N36" s="29">
        <v>9</v>
      </c>
      <c r="O36" s="29">
        <v>8</v>
      </c>
      <c r="P36" s="30">
        <f t="shared" si="3"/>
        <v>8.4</v>
      </c>
      <c r="Q36" s="29">
        <v>9.6</v>
      </c>
      <c r="R36" s="29">
        <v>10</v>
      </c>
      <c r="S36" s="30">
        <f t="shared" si="4"/>
        <v>9.84</v>
      </c>
      <c r="T36" s="29">
        <v>8</v>
      </c>
      <c r="U36" s="29">
        <v>7</v>
      </c>
      <c r="V36" s="30">
        <f t="shared" si="5"/>
        <v>7.4</v>
      </c>
      <c r="W36" s="29">
        <v>7.8</v>
      </c>
      <c r="X36" s="29">
        <v>8</v>
      </c>
      <c r="Y36" s="30">
        <f t="shared" si="6"/>
        <v>7.92</v>
      </c>
      <c r="Z36" s="29">
        <v>9</v>
      </c>
      <c r="AA36" s="29">
        <v>7</v>
      </c>
      <c r="AB36" s="30">
        <f t="shared" si="7"/>
        <v>7.8000000000000007</v>
      </c>
      <c r="AC36" s="29">
        <v>8</v>
      </c>
      <c r="AD36" s="29">
        <v>7</v>
      </c>
      <c r="AE36" s="30">
        <f t="shared" si="8"/>
        <v>7.4</v>
      </c>
    </row>
    <row r="37" spans="1:31" s="42" customFormat="1" ht="18.75" customHeight="1">
      <c r="A37" s="125">
        <v>29</v>
      </c>
      <c r="B37" s="125" t="s">
        <v>112</v>
      </c>
      <c r="C37" s="126" t="s">
        <v>113</v>
      </c>
      <c r="D37" s="127" t="s">
        <v>13</v>
      </c>
      <c r="E37" s="29">
        <v>8</v>
      </c>
      <c r="F37" s="29">
        <v>7</v>
      </c>
      <c r="G37" s="30">
        <f t="shared" si="0"/>
        <v>7.4</v>
      </c>
      <c r="H37" s="29">
        <v>4.5</v>
      </c>
      <c r="I37" s="29">
        <v>7</v>
      </c>
      <c r="J37" s="30">
        <f t="shared" si="1"/>
        <v>6</v>
      </c>
      <c r="K37" s="29">
        <v>9</v>
      </c>
      <c r="L37" s="29">
        <v>8</v>
      </c>
      <c r="M37" s="30">
        <f t="shared" si="2"/>
        <v>8.4</v>
      </c>
      <c r="N37" s="29">
        <v>8</v>
      </c>
      <c r="O37" s="29">
        <v>9</v>
      </c>
      <c r="P37" s="30">
        <f t="shared" si="3"/>
        <v>8.6</v>
      </c>
      <c r="Q37" s="29">
        <v>9.4</v>
      </c>
      <c r="R37" s="29">
        <v>9.3000000000000007</v>
      </c>
      <c r="S37" s="30">
        <f t="shared" si="4"/>
        <v>9.34</v>
      </c>
      <c r="T37" s="29">
        <v>8</v>
      </c>
      <c r="U37" s="29">
        <v>7</v>
      </c>
      <c r="V37" s="30">
        <f t="shared" si="5"/>
        <v>7.4</v>
      </c>
      <c r="W37" s="29">
        <v>7.8</v>
      </c>
      <c r="X37" s="29">
        <v>8</v>
      </c>
      <c r="Y37" s="30">
        <f t="shared" si="6"/>
        <v>7.92</v>
      </c>
      <c r="Z37" s="29">
        <v>9</v>
      </c>
      <c r="AA37" s="29">
        <v>7.5</v>
      </c>
      <c r="AB37" s="30">
        <f t="shared" si="7"/>
        <v>8.1</v>
      </c>
      <c r="AC37" s="29">
        <v>8</v>
      </c>
      <c r="AD37" s="29">
        <v>8</v>
      </c>
      <c r="AE37" s="30">
        <f t="shared" si="8"/>
        <v>8</v>
      </c>
    </row>
    <row r="38" spans="1:31" s="42" customFormat="1" ht="18.75" customHeight="1">
      <c r="A38" s="125">
        <v>30</v>
      </c>
      <c r="B38" s="125" t="s">
        <v>114</v>
      </c>
      <c r="C38" s="126" t="s">
        <v>115</v>
      </c>
      <c r="D38" s="127" t="s">
        <v>116</v>
      </c>
      <c r="E38" s="29">
        <v>8</v>
      </c>
      <c r="F38" s="29">
        <v>7</v>
      </c>
      <c r="G38" s="30">
        <f t="shared" si="0"/>
        <v>7.4</v>
      </c>
      <c r="H38" s="29">
        <v>6.4</v>
      </c>
      <c r="I38" s="29">
        <v>7</v>
      </c>
      <c r="J38" s="30">
        <f t="shared" si="1"/>
        <v>6.7600000000000007</v>
      </c>
      <c r="K38" s="29">
        <v>9</v>
      </c>
      <c r="L38" s="29">
        <v>8</v>
      </c>
      <c r="M38" s="30">
        <f t="shared" si="2"/>
        <v>8.4</v>
      </c>
      <c r="N38" s="29">
        <v>8</v>
      </c>
      <c r="O38" s="29">
        <v>7</v>
      </c>
      <c r="P38" s="30">
        <f t="shared" si="3"/>
        <v>7.4</v>
      </c>
      <c r="Q38" s="29">
        <v>9.4</v>
      </c>
      <c r="R38" s="29">
        <v>10</v>
      </c>
      <c r="S38" s="30">
        <f t="shared" si="4"/>
        <v>9.76</v>
      </c>
      <c r="T38" s="29">
        <v>7</v>
      </c>
      <c r="U38" s="29">
        <v>7</v>
      </c>
      <c r="V38" s="30">
        <f t="shared" si="5"/>
        <v>7</v>
      </c>
      <c r="W38" s="29">
        <v>7.8</v>
      </c>
      <c r="X38" s="29">
        <v>7</v>
      </c>
      <c r="Y38" s="30">
        <f t="shared" si="6"/>
        <v>7.32</v>
      </c>
      <c r="Z38" s="29">
        <v>9</v>
      </c>
      <c r="AA38" s="29">
        <v>7</v>
      </c>
      <c r="AB38" s="30">
        <f t="shared" si="7"/>
        <v>7.8000000000000007</v>
      </c>
      <c r="AC38" s="29">
        <v>8</v>
      </c>
      <c r="AD38" s="29">
        <v>8</v>
      </c>
      <c r="AE38" s="30">
        <f t="shared" si="8"/>
        <v>8</v>
      </c>
    </row>
    <row r="39" spans="1:31" s="42" customFormat="1" ht="18.75" customHeight="1">
      <c r="A39" s="125">
        <v>31</v>
      </c>
      <c r="B39" s="125" t="s">
        <v>117</v>
      </c>
      <c r="C39" s="126" t="s">
        <v>118</v>
      </c>
      <c r="D39" s="127" t="s">
        <v>119</v>
      </c>
      <c r="E39" s="29">
        <v>8</v>
      </c>
      <c r="F39" s="29">
        <v>7</v>
      </c>
      <c r="G39" s="30">
        <f t="shared" si="0"/>
        <v>7.4</v>
      </c>
      <c r="H39" s="29">
        <v>7.2</v>
      </c>
      <c r="I39" s="29">
        <v>8</v>
      </c>
      <c r="J39" s="30">
        <f t="shared" si="1"/>
        <v>7.68</v>
      </c>
      <c r="K39" s="29">
        <v>9</v>
      </c>
      <c r="L39" s="29">
        <v>8</v>
      </c>
      <c r="M39" s="30">
        <f t="shared" si="2"/>
        <v>8.4</v>
      </c>
      <c r="N39" s="29">
        <v>8</v>
      </c>
      <c r="O39" s="29">
        <v>8</v>
      </c>
      <c r="P39" s="30">
        <f t="shared" si="3"/>
        <v>8</v>
      </c>
      <c r="Q39" s="29">
        <v>9.4</v>
      </c>
      <c r="R39" s="29">
        <v>8.8000000000000007</v>
      </c>
      <c r="S39" s="30">
        <f t="shared" si="4"/>
        <v>9.0400000000000009</v>
      </c>
      <c r="T39" s="29">
        <v>7</v>
      </c>
      <c r="U39" s="29">
        <v>8</v>
      </c>
      <c r="V39" s="30">
        <f t="shared" si="5"/>
        <v>7.6</v>
      </c>
      <c r="W39" s="29">
        <v>7.8</v>
      </c>
      <c r="X39" s="29">
        <v>7</v>
      </c>
      <c r="Y39" s="30">
        <f t="shared" si="6"/>
        <v>7.32</v>
      </c>
      <c r="Z39" s="29">
        <v>9</v>
      </c>
      <c r="AA39" s="29">
        <v>7</v>
      </c>
      <c r="AB39" s="30">
        <f t="shared" si="7"/>
        <v>7.8000000000000007</v>
      </c>
      <c r="AC39" s="29">
        <v>8</v>
      </c>
      <c r="AD39" s="29">
        <v>7</v>
      </c>
      <c r="AE39" s="30">
        <f t="shared" si="8"/>
        <v>7.4</v>
      </c>
    </row>
    <row r="40" spans="1:31" s="42" customFormat="1" ht="18.75" customHeight="1">
      <c r="A40" s="125">
        <v>32</v>
      </c>
      <c r="B40" s="125" t="s">
        <v>120</v>
      </c>
      <c r="C40" s="126" t="s">
        <v>121</v>
      </c>
      <c r="D40" s="127" t="s">
        <v>119</v>
      </c>
      <c r="E40" s="29">
        <v>8</v>
      </c>
      <c r="F40" s="29">
        <v>7.5</v>
      </c>
      <c r="G40" s="30">
        <f t="shared" si="0"/>
        <v>7.7</v>
      </c>
      <c r="H40" s="29">
        <v>7</v>
      </c>
      <c r="I40" s="29">
        <v>7</v>
      </c>
      <c r="J40" s="30">
        <f t="shared" si="1"/>
        <v>7</v>
      </c>
      <c r="K40" s="29">
        <v>9</v>
      </c>
      <c r="L40" s="29">
        <v>8</v>
      </c>
      <c r="M40" s="30">
        <f t="shared" si="2"/>
        <v>8.4</v>
      </c>
      <c r="N40" s="29">
        <v>8</v>
      </c>
      <c r="O40" s="29">
        <v>7</v>
      </c>
      <c r="P40" s="30">
        <f t="shared" si="3"/>
        <v>7.4</v>
      </c>
      <c r="Q40" s="29">
        <v>9.5</v>
      </c>
      <c r="R40" s="29">
        <v>10</v>
      </c>
      <c r="S40" s="30">
        <f t="shared" si="4"/>
        <v>9.8000000000000007</v>
      </c>
      <c r="T40" s="29">
        <v>7</v>
      </c>
      <c r="U40" s="29">
        <v>7</v>
      </c>
      <c r="V40" s="30">
        <f t="shared" si="5"/>
        <v>7</v>
      </c>
      <c r="W40" s="29">
        <v>7.8</v>
      </c>
      <c r="X40" s="29">
        <v>7</v>
      </c>
      <c r="Y40" s="30">
        <f t="shared" si="6"/>
        <v>7.32</v>
      </c>
      <c r="Z40" s="29">
        <v>9</v>
      </c>
      <c r="AA40" s="29">
        <v>6.5</v>
      </c>
      <c r="AB40" s="30">
        <f t="shared" si="7"/>
        <v>7.5</v>
      </c>
      <c r="AC40" s="29">
        <v>8</v>
      </c>
      <c r="AD40" s="29">
        <v>7</v>
      </c>
      <c r="AE40" s="30">
        <f t="shared" si="8"/>
        <v>7.4</v>
      </c>
    </row>
    <row r="41" spans="1:31" s="43" customFormat="1" ht="18.75" customHeight="1">
      <c r="A41" s="125">
        <v>33</v>
      </c>
      <c r="B41" s="125" t="s">
        <v>122</v>
      </c>
      <c r="C41" s="126" t="s">
        <v>11</v>
      </c>
      <c r="D41" s="127" t="s">
        <v>123</v>
      </c>
      <c r="E41" s="29">
        <v>8</v>
      </c>
      <c r="F41" s="29">
        <v>7.5</v>
      </c>
      <c r="G41" s="30">
        <f t="shared" ref="G41:G48" si="9">0.4*E41+0.6*F41</f>
        <v>7.7</v>
      </c>
      <c r="H41" s="29">
        <v>6.3</v>
      </c>
      <c r="I41" s="29">
        <v>7</v>
      </c>
      <c r="J41" s="30">
        <f t="shared" si="1"/>
        <v>6.7200000000000006</v>
      </c>
      <c r="K41" s="29">
        <v>9</v>
      </c>
      <c r="L41" s="29">
        <v>8</v>
      </c>
      <c r="M41" s="30">
        <f t="shared" si="2"/>
        <v>8.4</v>
      </c>
      <c r="N41" s="29">
        <v>9</v>
      </c>
      <c r="O41" s="29">
        <v>8</v>
      </c>
      <c r="P41" s="30">
        <f t="shared" si="3"/>
        <v>8.4</v>
      </c>
      <c r="Q41" s="29">
        <v>9.4</v>
      </c>
      <c r="R41" s="29">
        <v>10</v>
      </c>
      <c r="S41" s="30">
        <f t="shared" si="4"/>
        <v>9.76</v>
      </c>
      <c r="T41" s="29">
        <v>7</v>
      </c>
      <c r="U41" s="29">
        <v>7</v>
      </c>
      <c r="V41" s="30">
        <f t="shared" si="5"/>
        <v>7</v>
      </c>
      <c r="W41" s="29">
        <v>7.8</v>
      </c>
      <c r="X41" s="29">
        <v>8</v>
      </c>
      <c r="Y41" s="30">
        <f t="shared" si="6"/>
        <v>7.92</v>
      </c>
      <c r="Z41" s="29">
        <v>9</v>
      </c>
      <c r="AA41" s="29">
        <v>8</v>
      </c>
      <c r="AB41" s="30">
        <f t="shared" si="7"/>
        <v>8.4</v>
      </c>
      <c r="AC41" s="29">
        <v>8.5</v>
      </c>
      <c r="AD41" s="29">
        <v>8</v>
      </c>
      <c r="AE41" s="30">
        <f t="shared" si="8"/>
        <v>8.1999999999999993</v>
      </c>
    </row>
    <row r="42" spans="1:31" s="42" customFormat="1" ht="18.75" customHeight="1">
      <c r="A42" s="125">
        <v>34</v>
      </c>
      <c r="B42" s="125" t="s">
        <v>124</v>
      </c>
      <c r="C42" s="126" t="s">
        <v>125</v>
      </c>
      <c r="D42" s="127" t="s">
        <v>126</v>
      </c>
      <c r="E42" s="29">
        <v>8</v>
      </c>
      <c r="F42" s="29">
        <v>7</v>
      </c>
      <c r="G42" s="30">
        <f t="shared" si="9"/>
        <v>7.4</v>
      </c>
      <c r="H42" s="29">
        <v>5.9</v>
      </c>
      <c r="I42" s="29">
        <v>8</v>
      </c>
      <c r="J42" s="30">
        <f t="shared" si="1"/>
        <v>7.16</v>
      </c>
      <c r="K42" s="29">
        <v>9</v>
      </c>
      <c r="L42" s="29">
        <v>7</v>
      </c>
      <c r="M42" s="30">
        <f t="shared" si="2"/>
        <v>7.8000000000000007</v>
      </c>
      <c r="N42" s="29">
        <v>8</v>
      </c>
      <c r="O42" s="29">
        <v>8</v>
      </c>
      <c r="P42" s="30">
        <f t="shared" si="3"/>
        <v>8</v>
      </c>
      <c r="Q42" s="29">
        <v>9.4</v>
      </c>
      <c r="R42" s="29">
        <v>9.5</v>
      </c>
      <c r="S42" s="30">
        <f t="shared" si="4"/>
        <v>9.4600000000000009</v>
      </c>
      <c r="T42" s="29">
        <v>7</v>
      </c>
      <c r="U42" s="29">
        <v>6</v>
      </c>
      <c r="V42" s="30">
        <f t="shared" si="5"/>
        <v>6.4</v>
      </c>
      <c r="W42" s="29">
        <v>7.8</v>
      </c>
      <c r="X42" s="29">
        <v>7</v>
      </c>
      <c r="Y42" s="30">
        <f t="shared" si="6"/>
        <v>7.32</v>
      </c>
      <c r="Z42" s="29">
        <v>9</v>
      </c>
      <c r="AA42" s="29">
        <v>6</v>
      </c>
      <c r="AB42" s="30">
        <f t="shared" si="7"/>
        <v>7.1999999999999993</v>
      </c>
      <c r="AC42" s="29">
        <v>8</v>
      </c>
      <c r="AD42" s="29">
        <v>7</v>
      </c>
      <c r="AE42" s="30">
        <f t="shared" si="8"/>
        <v>7.4</v>
      </c>
    </row>
    <row r="43" spans="1:31" s="42" customFormat="1" ht="18.75" customHeight="1">
      <c r="A43" s="125">
        <v>35</v>
      </c>
      <c r="B43" s="125" t="s">
        <v>127</v>
      </c>
      <c r="C43" s="126" t="s">
        <v>128</v>
      </c>
      <c r="D43" s="127" t="s">
        <v>129</v>
      </c>
      <c r="E43" s="29">
        <v>8</v>
      </c>
      <c r="F43" s="29">
        <v>7.5</v>
      </c>
      <c r="G43" s="30">
        <f t="shared" si="9"/>
        <v>7.7</v>
      </c>
      <c r="H43" s="29">
        <v>7.2</v>
      </c>
      <c r="I43" s="29">
        <v>7</v>
      </c>
      <c r="J43" s="30">
        <f t="shared" si="1"/>
        <v>7.08</v>
      </c>
      <c r="K43" s="29">
        <v>9</v>
      </c>
      <c r="L43" s="29">
        <v>8</v>
      </c>
      <c r="M43" s="30">
        <f t="shared" si="2"/>
        <v>8.4</v>
      </c>
      <c r="N43" s="29">
        <v>8</v>
      </c>
      <c r="O43" s="29">
        <v>7</v>
      </c>
      <c r="P43" s="30">
        <f t="shared" si="3"/>
        <v>7.4</v>
      </c>
      <c r="Q43" s="29">
        <v>9.4</v>
      </c>
      <c r="R43" s="29">
        <v>10</v>
      </c>
      <c r="S43" s="30">
        <f t="shared" si="4"/>
        <v>9.76</v>
      </c>
      <c r="T43" s="29">
        <v>7</v>
      </c>
      <c r="U43" s="29">
        <v>7</v>
      </c>
      <c r="V43" s="30">
        <f t="shared" si="5"/>
        <v>7</v>
      </c>
      <c r="W43" s="29">
        <v>7.8</v>
      </c>
      <c r="X43" s="29">
        <v>7</v>
      </c>
      <c r="Y43" s="30">
        <f t="shared" si="6"/>
        <v>7.32</v>
      </c>
      <c r="Z43" s="29">
        <v>9</v>
      </c>
      <c r="AA43" s="29">
        <v>6</v>
      </c>
      <c r="AB43" s="30">
        <f t="shared" si="7"/>
        <v>7.1999999999999993</v>
      </c>
      <c r="AC43" s="29">
        <v>8</v>
      </c>
      <c r="AD43" s="29">
        <v>6.5</v>
      </c>
      <c r="AE43" s="30">
        <f t="shared" si="8"/>
        <v>7.1</v>
      </c>
    </row>
    <row r="44" spans="1:31" s="42" customFormat="1" ht="18.75" customHeight="1">
      <c r="A44" s="125">
        <v>36</v>
      </c>
      <c r="B44" s="125" t="s">
        <v>130</v>
      </c>
      <c r="C44" s="126" t="s">
        <v>42</v>
      </c>
      <c r="D44" s="127" t="s">
        <v>33</v>
      </c>
      <c r="E44" s="29">
        <v>9</v>
      </c>
      <c r="F44" s="29">
        <v>7.5</v>
      </c>
      <c r="G44" s="30">
        <f t="shared" si="9"/>
        <v>8.1</v>
      </c>
      <c r="H44" s="29">
        <v>7</v>
      </c>
      <c r="I44" s="29">
        <v>7</v>
      </c>
      <c r="J44" s="30">
        <f t="shared" si="1"/>
        <v>7</v>
      </c>
      <c r="K44" s="29">
        <v>10</v>
      </c>
      <c r="L44" s="29">
        <v>8</v>
      </c>
      <c r="M44" s="30">
        <f t="shared" si="2"/>
        <v>8.8000000000000007</v>
      </c>
      <c r="N44" s="29">
        <v>9</v>
      </c>
      <c r="O44" s="29">
        <v>7</v>
      </c>
      <c r="P44" s="30">
        <f t="shared" si="3"/>
        <v>7.8000000000000007</v>
      </c>
      <c r="Q44" s="29">
        <v>9.5</v>
      </c>
      <c r="R44" s="29">
        <v>10</v>
      </c>
      <c r="S44" s="30">
        <f t="shared" si="4"/>
        <v>9.8000000000000007</v>
      </c>
      <c r="T44" s="29">
        <v>8</v>
      </c>
      <c r="U44" s="29">
        <v>8.5</v>
      </c>
      <c r="V44" s="30">
        <f t="shared" si="5"/>
        <v>8.3000000000000007</v>
      </c>
      <c r="W44" s="29">
        <v>7.8</v>
      </c>
      <c r="X44" s="29">
        <v>7.5</v>
      </c>
      <c r="Y44" s="30">
        <f t="shared" si="6"/>
        <v>7.62</v>
      </c>
      <c r="Z44" s="29">
        <v>9</v>
      </c>
      <c r="AA44" s="29">
        <v>7</v>
      </c>
      <c r="AB44" s="30">
        <f t="shared" si="7"/>
        <v>7.8000000000000007</v>
      </c>
      <c r="AC44" s="29">
        <v>9</v>
      </c>
      <c r="AD44" s="29">
        <v>8</v>
      </c>
      <c r="AE44" s="30">
        <f t="shared" si="8"/>
        <v>8.4</v>
      </c>
    </row>
    <row r="45" spans="1:31" s="42" customFormat="1" ht="18.75" customHeight="1">
      <c r="A45" s="125">
        <v>37</v>
      </c>
      <c r="B45" s="125" t="s">
        <v>131</v>
      </c>
      <c r="C45" s="126" t="s">
        <v>132</v>
      </c>
      <c r="D45" s="127" t="s">
        <v>33</v>
      </c>
      <c r="E45" s="29">
        <v>8</v>
      </c>
      <c r="F45" s="29">
        <v>7</v>
      </c>
      <c r="G45" s="30">
        <f t="shared" si="9"/>
        <v>7.4</v>
      </c>
      <c r="H45" s="29">
        <v>7.9</v>
      </c>
      <c r="I45" s="29">
        <v>8</v>
      </c>
      <c r="J45" s="30">
        <f t="shared" si="1"/>
        <v>7.96</v>
      </c>
      <c r="K45" s="29">
        <v>9</v>
      </c>
      <c r="L45" s="29">
        <v>8</v>
      </c>
      <c r="M45" s="30">
        <f t="shared" si="2"/>
        <v>8.4</v>
      </c>
      <c r="N45" s="29">
        <v>8</v>
      </c>
      <c r="O45" s="29">
        <v>6</v>
      </c>
      <c r="P45" s="30">
        <f t="shared" si="3"/>
        <v>6.8</v>
      </c>
      <c r="Q45" s="29">
        <v>9.6</v>
      </c>
      <c r="R45" s="29">
        <v>10</v>
      </c>
      <c r="S45" s="30">
        <f t="shared" si="4"/>
        <v>9.84</v>
      </c>
      <c r="T45" s="29">
        <v>8</v>
      </c>
      <c r="U45" s="29">
        <v>8.5</v>
      </c>
      <c r="V45" s="30">
        <f t="shared" si="5"/>
        <v>8.3000000000000007</v>
      </c>
      <c r="W45" s="29">
        <v>7.8</v>
      </c>
      <c r="X45" s="29">
        <v>8</v>
      </c>
      <c r="Y45" s="30">
        <f t="shared" si="6"/>
        <v>7.92</v>
      </c>
      <c r="Z45" s="29">
        <v>9</v>
      </c>
      <c r="AA45" s="29">
        <v>6.5</v>
      </c>
      <c r="AB45" s="30">
        <f t="shared" si="7"/>
        <v>7.5</v>
      </c>
      <c r="AC45" s="29">
        <v>8.5</v>
      </c>
      <c r="AD45" s="29">
        <v>7.5</v>
      </c>
      <c r="AE45" s="30">
        <f t="shared" si="8"/>
        <v>7.9</v>
      </c>
    </row>
    <row r="46" spans="1:31" s="42" customFormat="1" ht="18.75" customHeight="1">
      <c r="A46" s="125">
        <v>38</v>
      </c>
      <c r="B46" s="125" t="s">
        <v>133</v>
      </c>
      <c r="C46" s="126" t="s">
        <v>15</v>
      </c>
      <c r="D46" s="127" t="s">
        <v>134</v>
      </c>
      <c r="E46" s="29">
        <v>8</v>
      </c>
      <c r="F46" s="29">
        <v>8</v>
      </c>
      <c r="G46" s="30">
        <f t="shared" si="9"/>
        <v>8</v>
      </c>
      <c r="H46" s="29">
        <v>7.5</v>
      </c>
      <c r="I46" s="29">
        <v>8</v>
      </c>
      <c r="J46" s="30">
        <f t="shared" si="1"/>
        <v>7.8</v>
      </c>
      <c r="K46" s="29">
        <v>9</v>
      </c>
      <c r="L46" s="29">
        <v>8</v>
      </c>
      <c r="M46" s="30">
        <f t="shared" si="2"/>
        <v>8.4</v>
      </c>
      <c r="N46" s="29">
        <v>8</v>
      </c>
      <c r="O46" s="29">
        <v>8</v>
      </c>
      <c r="P46" s="30">
        <f t="shared" si="3"/>
        <v>8</v>
      </c>
      <c r="Q46" s="29">
        <v>9.6</v>
      </c>
      <c r="R46" s="29">
        <v>10</v>
      </c>
      <c r="S46" s="30">
        <f t="shared" si="4"/>
        <v>9.84</v>
      </c>
      <c r="T46" s="29">
        <v>7</v>
      </c>
      <c r="U46" s="29">
        <v>8</v>
      </c>
      <c r="V46" s="30">
        <f t="shared" si="5"/>
        <v>7.6</v>
      </c>
      <c r="W46" s="29">
        <v>7.8</v>
      </c>
      <c r="X46" s="29">
        <v>8</v>
      </c>
      <c r="Y46" s="30">
        <f t="shared" si="6"/>
        <v>7.92</v>
      </c>
      <c r="Z46" s="29">
        <v>9</v>
      </c>
      <c r="AA46" s="29">
        <v>7.5</v>
      </c>
      <c r="AB46" s="30">
        <f t="shared" si="7"/>
        <v>8.1</v>
      </c>
      <c r="AC46" s="29">
        <v>8</v>
      </c>
      <c r="AD46" s="29">
        <v>7</v>
      </c>
      <c r="AE46" s="30">
        <f t="shared" si="8"/>
        <v>7.4</v>
      </c>
    </row>
    <row r="47" spans="1:31" s="42" customFormat="1" ht="18.75" customHeight="1">
      <c r="A47" s="125">
        <v>39</v>
      </c>
      <c r="B47" s="125" t="s">
        <v>135</v>
      </c>
      <c r="C47" s="126" t="s">
        <v>30</v>
      </c>
      <c r="D47" s="127" t="s">
        <v>136</v>
      </c>
      <c r="E47" s="131">
        <v>8</v>
      </c>
      <c r="F47" s="131">
        <v>8</v>
      </c>
      <c r="G47" s="132">
        <f t="shared" si="9"/>
        <v>8</v>
      </c>
      <c r="H47" s="131">
        <v>6.8</v>
      </c>
      <c r="I47" s="131">
        <v>7</v>
      </c>
      <c r="J47" s="132">
        <f t="shared" si="1"/>
        <v>6.92</v>
      </c>
      <c r="K47" s="131">
        <v>9</v>
      </c>
      <c r="L47" s="131">
        <v>8</v>
      </c>
      <c r="M47" s="132">
        <f t="shared" si="2"/>
        <v>8.4</v>
      </c>
      <c r="N47" s="131">
        <v>8</v>
      </c>
      <c r="O47" s="131">
        <v>7</v>
      </c>
      <c r="P47" s="132">
        <f t="shared" si="3"/>
        <v>7.4</v>
      </c>
      <c r="Q47" s="131">
        <v>9.4</v>
      </c>
      <c r="R47" s="131">
        <v>10</v>
      </c>
      <c r="S47" s="132">
        <f t="shared" si="4"/>
        <v>9.76</v>
      </c>
      <c r="T47" s="29">
        <v>8</v>
      </c>
      <c r="U47" s="131">
        <v>8</v>
      </c>
      <c r="V47" s="30">
        <f t="shared" si="5"/>
        <v>8</v>
      </c>
      <c r="W47" s="29">
        <v>7.8</v>
      </c>
      <c r="X47" s="131">
        <v>8</v>
      </c>
      <c r="Y47" s="132">
        <f t="shared" si="6"/>
        <v>7.92</v>
      </c>
      <c r="Z47" s="29">
        <v>9</v>
      </c>
      <c r="AA47" s="131">
        <v>6.5</v>
      </c>
      <c r="AB47" s="132">
        <f t="shared" si="7"/>
        <v>7.5</v>
      </c>
      <c r="AC47" s="131">
        <v>9</v>
      </c>
      <c r="AD47" s="131">
        <v>7.5</v>
      </c>
      <c r="AE47" s="132">
        <f t="shared" si="8"/>
        <v>8.1</v>
      </c>
    </row>
    <row r="48" spans="1:31" s="42" customFormat="1" ht="18.75" customHeight="1">
      <c r="A48" s="128">
        <v>40</v>
      </c>
      <c r="B48" s="128" t="s">
        <v>137</v>
      </c>
      <c r="C48" s="129" t="s">
        <v>138</v>
      </c>
      <c r="D48" s="130" t="s">
        <v>14</v>
      </c>
      <c r="E48" s="31">
        <v>8</v>
      </c>
      <c r="F48" s="31">
        <v>7.5</v>
      </c>
      <c r="G48" s="32">
        <f t="shared" si="9"/>
        <v>7.7</v>
      </c>
      <c r="H48" s="31">
        <v>6.4</v>
      </c>
      <c r="I48" s="31">
        <v>7</v>
      </c>
      <c r="J48" s="32">
        <f t="shared" si="1"/>
        <v>6.7600000000000007</v>
      </c>
      <c r="K48" s="31">
        <v>9</v>
      </c>
      <c r="L48" s="31">
        <v>8</v>
      </c>
      <c r="M48" s="32">
        <f t="shared" si="2"/>
        <v>8.4</v>
      </c>
      <c r="N48" s="31">
        <v>7</v>
      </c>
      <c r="O48" s="31">
        <v>7</v>
      </c>
      <c r="P48" s="32">
        <f t="shared" si="3"/>
        <v>7</v>
      </c>
      <c r="Q48" s="31">
        <v>9.4</v>
      </c>
      <c r="R48" s="31">
        <v>10</v>
      </c>
      <c r="S48" s="32">
        <f t="shared" si="4"/>
        <v>9.76</v>
      </c>
      <c r="T48" s="31">
        <v>6</v>
      </c>
      <c r="U48" s="31">
        <v>7</v>
      </c>
      <c r="V48" s="32">
        <f t="shared" si="5"/>
        <v>6.6000000000000005</v>
      </c>
      <c r="W48" s="31">
        <v>7.8</v>
      </c>
      <c r="X48" s="31">
        <v>8</v>
      </c>
      <c r="Y48" s="32">
        <f t="shared" si="6"/>
        <v>7.92</v>
      </c>
      <c r="Z48" s="31">
        <v>9</v>
      </c>
      <c r="AA48" s="31">
        <v>6.5</v>
      </c>
      <c r="AB48" s="32">
        <f t="shared" si="7"/>
        <v>7.5</v>
      </c>
      <c r="AC48" s="31">
        <v>8</v>
      </c>
      <c r="AD48" s="31">
        <v>7</v>
      </c>
      <c r="AE48" s="32">
        <f t="shared" si="8"/>
        <v>7.4</v>
      </c>
    </row>
    <row r="49" spans="1:25" s="43" customFormat="1" ht="15.75">
      <c r="A49" s="33" t="s">
        <v>154</v>
      </c>
      <c r="B49" s="34"/>
      <c r="C49" s="35"/>
      <c r="D49" s="36"/>
      <c r="E49" s="37"/>
      <c r="F49" s="37"/>
      <c r="G49" s="37"/>
      <c r="H49" s="38"/>
      <c r="I49" s="37"/>
      <c r="J49" s="37"/>
      <c r="K49" s="37"/>
      <c r="L49" s="37"/>
      <c r="M49" s="39"/>
      <c r="N49" s="39"/>
      <c r="O49" s="39"/>
      <c r="P49" s="39"/>
      <c r="Q49" s="37"/>
      <c r="R49" s="37"/>
      <c r="S49" s="38"/>
      <c r="T49" s="38"/>
      <c r="U49" s="40"/>
      <c r="V49" s="41"/>
      <c r="W49" s="38"/>
      <c r="X49" s="40"/>
      <c r="Y49" s="41"/>
    </row>
    <row r="50" spans="1:25" s="42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42" customForma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42" customForma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 t="s">
        <v>16</v>
      </c>
      <c r="V52"/>
      <c r="W52"/>
      <c r="X52"/>
      <c r="Y52"/>
    </row>
    <row r="53" spans="1:25" s="43" customForma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42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s="42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s="42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s="42" customForma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s="43" customForma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s="42" customForma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s="43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s="43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s="42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s="43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s="42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s="42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s="4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s="43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s="42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s="42" customForma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s="4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s="42" customForma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s="42" customForma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s="42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s="42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s="43" customForma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s="43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s="42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s="42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s="42" customForma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s="42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s="42" customForma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s="43" customForma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s="43" customForma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s="43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s="43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s="42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s="43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s="43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s="42" customForma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s="43" customForma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43" customForma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s="42" customForma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s="42" customForma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s="43" customForma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s="42" customForma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s="42" customForma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s="42" customForma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s="42" customForma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s="42" customForma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s="42" customForma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s="42" customForma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</sheetData>
  <autoFilter ref="E8:Y49"/>
  <mergeCells count="22">
    <mergeCell ref="Z6:AB6"/>
    <mergeCell ref="Z7:AB7"/>
    <mergeCell ref="AC6:AE6"/>
    <mergeCell ref="AC7:AE7"/>
    <mergeCell ref="D5:F5"/>
    <mergeCell ref="K7:M7"/>
    <mergeCell ref="E6:G6"/>
    <mergeCell ref="H6:J6"/>
    <mergeCell ref="K6:M6"/>
    <mergeCell ref="N6:P6"/>
    <mergeCell ref="N7:P7"/>
    <mergeCell ref="Q7:S7"/>
    <mergeCell ref="T7:V7"/>
    <mergeCell ref="W7:Y7"/>
    <mergeCell ref="W6:Y6"/>
    <mergeCell ref="Q6:S6"/>
    <mergeCell ref="T6:V6"/>
    <mergeCell ref="A7:A8"/>
    <mergeCell ref="B7:B8"/>
    <mergeCell ref="C7:D8"/>
    <mergeCell ref="E7:G7"/>
    <mergeCell ref="H7:J7"/>
  </mergeCells>
  <pageMargins left="0.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1"/>
  <sheetViews>
    <sheetView tabSelected="1" topLeftCell="A34" zoomScale="85" zoomScaleNormal="85" workbookViewId="0">
      <selection activeCell="AE9" sqref="AE9"/>
    </sheetView>
  </sheetViews>
  <sheetFormatPr defaultRowHeight="15.75"/>
  <cols>
    <col min="1" max="1" width="4.42578125" style="44" customWidth="1"/>
    <col min="2" max="2" width="12.28515625" style="44" customWidth="1"/>
    <col min="3" max="3" width="20.28515625" style="44" customWidth="1"/>
    <col min="4" max="4" width="9.5703125" style="44" customWidth="1"/>
    <col min="5" max="5" width="6.28515625" style="44" customWidth="1"/>
    <col min="6" max="17" width="4.28515625" style="103" customWidth="1"/>
    <col min="18" max="20" width="4.28515625" style="104" customWidth="1"/>
    <col min="21" max="21" width="4.28515625" style="105" customWidth="1"/>
    <col min="22" max="22" width="4.28515625" style="106" customWidth="1"/>
    <col min="23" max="23" width="4.28515625" style="105" customWidth="1"/>
    <col min="24" max="24" width="4.28515625" style="107" customWidth="1"/>
    <col min="25" max="26" width="4.28515625" style="44" customWidth="1"/>
    <col min="27" max="27" width="4.28515625" style="105" customWidth="1"/>
    <col min="28" max="28" width="4.28515625" style="106" customWidth="1"/>
    <col min="29" max="29" width="4.28515625" style="105" customWidth="1"/>
    <col min="30" max="30" width="4.28515625" style="107" customWidth="1"/>
    <col min="31" max="32" width="4.28515625" style="44" customWidth="1"/>
    <col min="33" max="36" width="9.140625" style="44" customWidth="1"/>
    <col min="37" max="41" width="4.28515625" style="44" customWidth="1"/>
    <col min="42" max="45" width="6.7109375" style="44" customWidth="1"/>
    <col min="46" max="262" width="9.140625" style="44"/>
    <col min="263" max="263" width="4.42578125" style="44" customWidth="1"/>
    <col min="264" max="264" width="10.85546875" style="44" customWidth="1"/>
    <col min="265" max="265" width="16.85546875" style="44" customWidth="1"/>
    <col min="266" max="266" width="9.5703125" style="44" customWidth="1"/>
    <col min="267" max="267" width="10.85546875" style="44" customWidth="1"/>
    <col min="268" max="268" width="5.42578125" style="44" customWidth="1"/>
    <col min="269" max="288" width="4.140625" style="44" customWidth="1"/>
    <col min="289" max="289" width="5.28515625" style="44" customWidth="1"/>
    <col min="290" max="297" width="4.140625" style="44" customWidth="1"/>
    <col min="298" max="518" width="9.140625" style="44"/>
    <col min="519" max="519" width="4.42578125" style="44" customWidth="1"/>
    <col min="520" max="520" width="10.85546875" style="44" customWidth="1"/>
    <col min="521" max="521" width="16.85546875" style="44" customWidth="1"/>
    <col min="522" max="522" width="9.5703125" style="44" customWidth="1"/>
    <col min="523" max="523" width="10.85546875" style="44" customWidth="1"/>
    <col min="524" max="524" width="5.42578125" style="44" customWidth="1"/>
    <col min="525" max="544" width="4.140625" style="44" customWidth="1"/>
    <col min="545" max="545" width="5.28515625" style="44" customWidth="1"/>
    <col min="546" max="553" width="4.140625" style="44" customWidth="1"/>
    <col min="554" max="774" width="9.140625" style="44"/>
    <col min="775" max="775" width="4.42578125" style="44" customWidth="1"/>
    <col min="776" max="776" width="10.85546875" style="44" customWidth="1"/>
    <col min="777" max="777" width="16.85546875" style="44" customWidth="1"/>
    <col min="778" max="778" width="9.5703125" style="44" customWidth="1"/>
    <col min="779" max="779" width="10.85546875" style="44" customWidth="1"/>
    <col min="780" max="780" width="5.42578125" style="44" customWidth="1"/>
    <col min="781" max="800" width="4.140625" style="44" customWidth="1"/>
    <col min="801" max="801" width="5.28515625" style="44" customWidth="1"/>
    <col min="802" max="809" width="4.140625" style="44" customWidth="1"/>
    <col min="810" max="1030" width="9.140625" style="44"/>
    <col min="1031" max="1031" width="4.42578125" style="44" customWidth="1"/>
    <col min="1032" max="1032" width="10.85546875" style="44" customWidth="1"/>
    <col min="1033" max="1033" width="16.85546875" style="44" customWidth="1"/>
    <col min="1034" max="1034" width="9.5703125" style="44" customWidth="1"/>
    <col min="1035" max="1035" width="10.85546875" style="44" customWidth="1"/>
    <col min="1036" max="1036" width="5.42578125" style="44" customWidth="1"/>
    <col min="1037" max="1056" width="4.140625" style="44" customWidth="1"/>
    <col min="1057" max="1057" width="5.28515625" style="44" customWidth="1"/>
    <col min="1058" max="1065" width="4.140625" style="44" customWidth="1"/>
    <col min="1066" max="1286" width="9.140625" style="44"/>
    <col min="1287" max="1287" width="4.42578125" style="44" customWidth="1"/>
    <col min="1288" max="1288" width="10.85546875" style="44" customWidth="1"/>
    <col min="1289" max="1289" width="16.85546875" style="44" customWidth="1"/>
    <col min="1290" max="1290" width="9.5703125" style="44" customWidth="1"/>
    <col min="1291" max="1291" width="10.85546875" style="44" customWidth="1"/>
    <col min="1292" max="1292" width="5.42578125" style="44" customWidth="1"/>
    <col min="1293" max="1312" width="4.140625" style="44" customWidth="1"/>
    <col min="1313" max="1313" width="5.28515625" style="44" customWidth="1"/>
    <col min="1314" max="1321" width="4.140625" style="44" customWidth="1"/>
    <col min="1322" max="1542" width="9.140625" style="44"/>
    <col min="1543" max="1543" width="4.42578125" style="44" customWidth="1"/>
    <col min="1544" max="1544" width="10.85546875" style="44" customWidth="1"/>
    <col min="1545" max="1545" width="16.85546875" style="44" customWidth="1"/>
    <col min="1546" max="1546" width="9.5703125" style="44" customWidth="1"/>
    <col min="1547" max="1547" width="10.85546875" style="44" customWidth="1"/>
    <col min="1548" max="1548" width="5.42578125" style="44" customWidth="1"/>
    <col min="1549" max="1568" width="4.140625" style="44" customWidth="1"/>
    <col min="1569" max="1569" width="5.28515625" style="44" customWidth="1"/>
    <col min="1570" max="1577" width="4.140625" style="44" customWidth="1"/>
    <col min="1578" max="1798" width="9.140625" style="44"/>
    <col min="1799" max="1799" width="4.42578125" style="44" customWidth="1"/>
    <col min="1800" max="1800" width="10.85546875" style="44" customWidth="1"/>
    <col min="1801" max="1801" width="16.85546875" style="44" customWidth="1"/>
    <col min="1802" max="1802" width="9.5703125" style="44" customWidth="1"/>
    <col min="1803" max="1803" width="10.85546875" style="44" customWidth="1"/>
    <col min="1804" max="1804" width="5.42578125" style="44" customWidth="1"/>
    <col min="1805" max="1824" width="4.140625" style="44" customWidth="1"/>
    <col min="1825" max="1825" width="5.28515625" style="44" customWidth="1"/>
    <col min="1826" max="1833" width="4.140625" style="44" customWidth="1"/>
    <col min="1834" max="2054" width="9.140625" style="44"/>
    <col min="2055" max="2055" width="4.42578125" style="44" customWidth="1"/>
    <col min="2056" max="2056" width="10.85546875" style="44" customWidth="1"/>
    <col min="2057" max="2057" width="16.85546875" style="44" customWidth="1"/>
    <col min="2058" max="2058" width="9.5703125" style="44" customWidth="1"/>
    <col min="2059" max="2059" width="10.85546875" style="44" customWidth="1"/>
    <col min="2060" max="2060" width="5.42578125" style="44" customWidth="1"/>
    <col min="2061" max="2080" width="4.140625" style="44" customWidth="1"/>
    <col min="2081" max="2081" width="5.28515625" style="44" customWidth="1"/>
    <col min="2082" max="2089" width="4.140625" style="44" customWidth="1"/>
    <col min="2090" max="2310" width="9.140625" style="44"/>
    <col min="2311" max="2311" width="4.42578125" style="44" customWidth="1"/>
    <col min="2312" max="2312" width="10.85546875" style="44" customWidth="1"/>
    <col min="2313" max="2313" width="16.85546875" style="44" customWidth="1"/>
    <col min="2314" max="2314" width="9.5703125" style="44" customWidth="1"/>
    <col min="2315" max="2315" width="10.85546875" style="44" customWidth="1"/>
    <col min="2316" max="2316" width="5.42578125" style="44" customWidth="1"/>
    <col min="2317" max="2336" width="4.140625" style="44" customWidth="1"/>
    <col min="2337" max="2337" width="5.28515625" style="44" customWidth="1"/>
    <col min="2338" max="2345" width="4.140625" style="44" customWidth="1"/>
    <col min="2346" max="2566" width="9.140625" style="44"/>
    <col min="2567" max="2567" width="4.42578125" style="44" customWidth="1"/>
    <col min="2568" max="2568" width="10.85546875" style="44" customWidth="1"/>
    <col min="2569" max="2569" width="16.85546875" style="44" customWidth="1"/>
    <col min="2570" max="2570" width="9.5703125" style="44" customWidth="1"/>
    <col min="2571" max="2571" width="10.85546875" style="44" customWidth="1"/>
    <col min="2572" max="2572" width="5.42578125" style="44" customWidth="1"/>
    <col min="2573" max="2592" width="4.140625" style="44" customWidth="1"/>
    <col min="2593" max="2593" width="5.28515625" style="44" customWidth="1"/>
    <col min="2594" max="2601" width="4.140625" style="44" customWidth="1"/>
    <col min="2602" max="2822" width="9.140625" style="44"/>
    <col min="2823" max="2823" width="4.42578125" style="44" customWidth="1"/>
    <col min="2824" max="2824" width="10.85546875" style="44" customWidth="1"/>
    <col min="2825" max="2825" width="16.85546875" style="44" customWidth="1"/>
    <col min="2826" max="2826" width="9.5703125" style="44" customWidth="1"/>
    <col min="2827" max="2827" width="10.85546875" style="44" customWidth="1"/>
    <col min="2828" max="2828" width="5.42578125" style="44" customWidth="1"/>
    <col min="2829" max="2848" width="4.140625" style="44" customWidth="1"/>
    <col min="2849" max="2849" width="5.28515625" style="44" customWidth="1"/>
    <col min="2850" max="2857" width="4.140625" style="44" customWidth="1"/>
    <col min="2858" max="3078" width="9.140625" style="44"/>
    <col min="3079" max="3079" width="4.42578125" style="44" customWidth="1"/>
    <col min="3080" max="3080" width="10.85546875" style="44" customWidth="1"/>
    <col min="3081" max="3081" width="16.85546875" style="44" customWidth="1"/>
    <col min="3082" max="3082" width="9.5703125" style="44" customWidth="1"/>
    <col min="3083" max="3083" width="10.85546875" style="44" customWidth="1"/>
    <col min="3084" max="3084" width="5.42578125" style="44" customWidth="1"/>
    <col min="3085" max="3104" width="4.140625" style="44" customWidth="1"/>
    <col min="3105" max="3105" width="5.28515625" style="44" customWidth="1"/>
    <col min="3106" max="3113" width="4.140625" style="44" customWidth="1"/>
    <col min="3114" max="3334" width="9.140625" style="44"/>
    <col min="3335" max="3335" width="4.42578125" style="44" customWidth="1"/>
    <col min="3336" max="3336" width="10.85546875" style="44" customWidth="1"/>
    <col min="3337" max="3337" width="16.85546875" style="44" customWidth="1"/>
    <col min="3338" max="3338" width="9.5703125" style="44" customWidth="1"/>
    <col min="3339" max="3339" width="10.85546875" style="44" customWidth="1"/>
    <col min="3340" max="3340" width="5.42578125" style="44" customWidth="1"/>
    <col min="3341" max="3360" width="4.140625" style="44" customWidth="1"/>
    <col min="3361" max="3361" width="5.28515625" style="44" customWidth="1"/>
    <col min="3362" max="3369" width="4.140625" style="44" customWidth="1"/>
    <col min="3370" max="3590" width="9.140625" style="44"/>
    <col min="3591" max="3591" width="4.42578125" style="44" customWidth="1"/>
    <col min="3592" max="3592" width="10.85546875" style="44" customWidth="1"/>
    <col min="3593" max="3593" width="16.85546875" style="44" customWidth="1"/>
    <col min="3594" max="3594" width="9.5703125" style="44" customWidth="1"/>
    <col min="3595" max="3595" width="10.85546875" style="44" customWidth="1"/>
    <col min="3596" max="3596" width="5.42578125" style="44" customWidth="1"/>
    <col min="3597" max="3616" width="4.140625" style="44" customWidth="1"/>
    <col min="3617" max="3617" width="5.28515625" style="44" customWidth="1"/>
    <col min="3618" max="3625" width="4.140625" style="44" customWidth="1"/>
    <col min="3626" max="3846" width="9.140625" style="44"/>
    <col min="3847" max="3847" width="4.42578125" style="44" customWidth="1"/>
    <col min="3848" max="3848" width="10.85546875" style="44" customWidth="1"/>
    <col min="3849" max="3849" width="16.85546875" style="44" customWidth="1"/>
    <col min="3850" max="3850" width="9.5703125" style="44" customWidth="1"/>
    <col min="3851" max="3851" width="10.85546875" style="44" customWidth="1"/>
    <col min="3852" max="3852" width="5.42578125" style="44" customWidth="1"/>
    <col min="3853" max="3872" width="4.140625" style="44" customWidth="1"/>
    <col min="3873" max="3873" width="5.28515625" style="44" customWidth="1"/>
    <col min="3874" max="3881" width="4.140625" style="44" customWidth="1"/>
    <col min="3882" max="4102" width="9.140625" style="44"/>
    <col min="4103" max="4103" width="4.42578125" style="44" customWidth="1"/>
    <col min="4104" max="4104" width="10.85546875" style="44" customWidth="1"/>
    <col min="4105" max="4105" width="16.85546875" style="44" customWidth="1"/>
    <col min="4106" max="4106" width="9.5703125" style="44" customWidth="1"/>
    <col min="4107" max="4107" width="10.85546875" style="44" customWidth="1"/>
    <col min="4108" max="4108" width="5.42578125" style="44" customWidth="1"/>
    <col min="4109" max="4128" width="4.140625" style="44" customWidth="1"/>
    <col min="4129" max="4129" width="5.28515625" style="44" customWidth="1"/>
    <col min="4130" max="4137" width="4.140625" style="44" customWidth="1"/>
    <col min="4138" max="4358" width="9.140625" style="44"/>
    <col min="4359" max="4359" width="4.42578125" style="44" customWidth="1"/>
    <col min="4360" max="4360" width="10.85546875" style="44" customWidth="1"/>
    <col min="4361" max="4361" width="16.85546875" style="44" customWidth="1"/>
    <col min="4362" max="4362" width="9.5703125" style="44" customWidth="1"/>
    <col min="4363" max="4363" width="10.85546875" style="44" customWidth="1"/>
    <col min="4364" max="4364" width="5.42578125" style="44" customWidth="1"/>
    <col min="4365" max="4384" width="4.140625" style="44" customWidth="1"/>
    <col min="4385" max="4385" width="5.28515625" style="44" customWidth="1"/>
    <col min="4386" max="4393" width="4.140625" style="44" customWidth="1"/>
    <col min="4394" max="4614" width="9.140625" style="44"/>
    <col min="4615" max="4615" width="4.42578125" style="44" customWidth="1"/>
    <col min="4616" max="4616" width="10.85546875" style="44" customWidth="1"/>
    <col min="4617" max="4617" width="16.85546875" style="44" customWidth="1"/>
    <col min="4618" max="4618" width="9.5703125" style="44" customWidth="1"/>
    <col min="4619" max="4619" width="10.85546875" style="44" customWidth="1"/>
    <col min="4620" max="4620" width="5.42578125" style="44" customWidth="1"/>
    <col min="4621" max="4640" width="4.140625" style="44" customWidth="1"/>
    <col min="4641" max="4641" width="5.28515625" style="44" customWidth="1"/>
    <col min="4642" max="4649" width="4.140625" style="44" customWidth="1"/>
    <col min="4650" max="4870" width="9.140625" style="44"/>
    <col min="4871" max="4871" width="4.42578125" style="44" customWidth="1"/>
    <col min="4872" max="4872" width="10.85546875" style="44" customWidth="1"/>
    <col min="4873" max="4873" width="16.85546875" style="44" customWidth="1"/>
    <col min="4874" max="4874" width="9.5703125" style="44" customWidth="1"/>
    <col min="4875" max="4875" width="10.85546875" style="44" customWidth="1"/>
    <col min="4876" max="4876" width="5.42578125" style="44" customWidth="1"/>
    <col min="4877" max="4896" width="4.140625" style="44" customWidth="1"/>
    <col min="4897" max="4897" width="5.28515625" style="44" customWidth="1"/>
    <col min="4898" max="4905" width="4.140625" style="44" customWidth="1"/>
    <col min="4906" max="5126" width="9.140625" style="44"/>
    <col min="5127" max="5127" width="4.42578125" style="44" customWidth="1"/>
    <col min="5128" max="5128" width="10.85546875" style="44" customWidth="1"/>
    <col min="5129" max="5129" width="16.85546875" style="44" customWidth="1"/>
    <col min="5130" max="5130" width="9.5703125" style="44" customWidth="1"/>
    <col min="5131" max="5131" width="10.85546875" style="44" customWidth="1"/>
    <col min="5132" max="5132" width="5.42578125" style="44" customWidth="1"/>
    <col min="5133" max="5152" width="4.140625" style="44" customWidth="1"/>
    <col min="5153" max="5153" width="5.28515625" style="44" customWidth="1"/>
    <col min="5154" max="5161" width="4.140625" style="44" customWidth="1"/>
    <col min="5162" max="5382" width="9.140625" style="44"/>
    <col min="5383" max="5383" width="4.42578125" style="44" customWidth="1"/>
    <col min="5384" max="5384" width="10.85546875" style="44" customWidth="1"/>
    <col min="5385" max="5385" width="16.85546875" style="44" customWidth="1"/>
    <col min="5386" max="5386" width="9.5703125" style="44" customWidth="1"/>
    <col min="5387" max="5387" width="10.85546875" style="44" customWidth="1"/>
    <col min="5388" max="5388" width="5.42578125" style="44" customWidth="1"/>
    <col min="5389" max="5408" width="4.140625" style="44" customWidth="1"/>
    <col min="5409" max="5409" width="5.28515625" style="44" customWidth="1"/>
    <col min="5410" max="5417" width="4.140625" style="44" customWidth="1"/>
    <col min="5418" max="5638" width="9.140625" style="44"/>
    <col min="5639" max="5639" width="4.42578125" style="44" customWidth="1"/>
    <col min="5640" max="5640" width="10.85546875" style="44" customWidth="1"/>
    <col min="5641" max="5641" width="16.85546875" style="44" customWidth="1"/>
    <col min="5642" max="5642" width="9.5703125" style="44" customWidth="1"/>
    <col min="5643" max="5643" width="10.85546875" style="44" customWidth="1"/>
    <col min="5644" max="5644" width="5.42578125" style="44" customWidth="1"/>
    <col min="5645" max="5664" width="4.140625" style="44" customWidth="1"/>
    <col min="5665" max="5665" width="5.28515625" style="44" customWidth="1"/>
    <col min="5666" max="5673" width="4.140625" style="44" customWidth="1"/>
    <col min="5674" max="5894" width="9.140625" style="44"/>
    <col min="5895" max="5895" width="4.42578125" style="44" customWidth="1"/>
    <col min="5896" max="5896" width="10.85546875" style="44" customWidth="1"/>
    <col min="5897" max="5897" width="16.85546875" style="44" customWidth="1"/>
    <col min="5898" max="5898" width="9.5703125" style="44" customWidth="1"/>
    <col min="5899" max="5899" width="10.85546875" style="44" customWidth="1"/>
    <col min="5900" max="5900" width="5.42578125" style="44" customWidth="1"/>
    <col min="5901" max="5920" width="4.140625" style="44" customWidth="1"/>
    <col min="5921" max="5921" width="5.28515625" style="44" customWidth="1"/>
    <col min="5922" max="5929" width="4.140625" style="44" customWidth="1"/>
    <col min="5930" max="6150" width="9.140625" style="44"/>
    <col min="6151" max="6151" width="4.42578125" style="44" customWidth="1"/>
    <col min="6152" max="6152" width="10.85546875" style="44" customWidth="1"/>
    <col min="6153" max="6153" width="16.85546875" style="44" customWidth="1"/>
    <col min="6154" max="6154" width="9.5703125" style="44" customWidth="1"/>
    <col min="6155" max="6155" width="10.85546875" style="44" customWidth="1"/>
    <col min="6156" max="6156" width="5.42578125" style="44" customWidth="1"/>
    <col min="6157" max="6176" width="4.140625" style="44" customWidth="1"/>
    <col min="6177" max="6177" width="5.28515625" style="44" customWidth="1"/>
    <col min="6178" max="6185" width="4.140625" style="44" customWidth="1"/>
    <col min="6186" max="6406" width="9.140625" style="44"/>
    <col min="6407" max="6407" width="4.42578125" style="44" customWidth="1"/>
    <col min="6408" max="6408" width="10.85546875" style="44" customWidth="1"/>
    <col min="6409" max="6409" width="16.85546875" style="44" customWidth="1"/>
    <col min="6410" max="6410" width="9.5703125" style="44" customWidth="1"/>
    <col min="6411" max="6411" width="10.85546875" style="44" customWidth="1"/>
    <col min="6412" max="6412" width="5.42578125" style="44" customWidth="1"/>
    <col min="6413" max="6432" width="4.140625" style="44" customWidth="1"/>
    <col min="6433" max="6433" width="5.28515625" style="44" customWidth="1"/>
    <col min="6434" max="6441" width="4.140625" style="44" customWidth="1"/>
    <col min="6442" max="6662" width="9.140625" style="44"/>
    <col min="6663" max="6663" width="4.42578125" style="44" customWidth="1"/>
    <col min="6664" max="6664" width="10.85546875" style="44" customWidth="1"/>
    <col min="6665" max="6665" width="16.85546875" style="44" customWidth="1"/>
    <col min="6666" max="6666" width="9.5703125" style="44" customWidth="1"/>
    <col min="6667" max="6667" width="10.85546875" style="44" customWidth="1"/>
    <col min="6668" max="6668" width="5.42578125" style="44" customWidth="1"/>
    <col min="6669" max="6688" width="4.140625" style="44" customWidth="1"/>
    <col min="6689" max="6689" width="5.28515625" style="44" customWidth="1"/>
    <col min="6690" max="6697" width="4.140625" style="44" customWidth="1"/>
    <col min="6698" max="6918" width="9.140625" style="44"/>
    <col min="6919" max="6919" width="4.42578125" style="44" customWidth="1"/>
    <col min="6920" max="6920" width="10.85546875" style="44" customWidth="1"/>
    <col min="6921" max="6921" width="16.85546875" style="44" customWidth="1"/>
    <col min="6922" max="6922" width="9.5703125" style="44" customWidth="1"/>
    <col min="6923" max="6923" width="10.85546875" style="44" customWidth="1"/>
    <col min="6924" max="6924" width="5.42578125" style="44" customWidth="1"/>
    <col min="6925" max="6944" width="4.140625" style="44" customWidth="1"/>
    <col min="6945" max="6945" width="5.28515625" style="44" customWidth="1"/>
    <col min="6946" max="6953" width="4.140625" style="44" customWidth="1"/>
    <col min="6954" max="7174" width="9.140625" style="44"/>
    <col min="7175" max="7175" width="4.42578125" style="44" customWidth="1"/>
    <col min="7176" max="7176" width="10.85546875" style="44" customWidth="1"/>
    <col min="7177" max="7177" width="16.85546875" style="44" customWidth="1"/>
    <col min="7178" max="7178" width="9.5703125" style="44" customWidth="1"/>
    <col min="7179" max="7179" width="10.85546875" style="44" customWidth="1"/>
    <col min="7180" max="7180" width="5.42578125" style="44" customWidth="1"/>
    <col min="7181" max="7200" width="4.140625" style="44" customWidth="1"/>
    <col min="7201" max="7201" width="5.28515625" style="44" customWidth="1"/>
    <col min="7202" max="7209" width="4.140625" style="44" customWidth="1"/>
    <col min="7210" max="7430" width="9.140625" style="44"/>
    <col min="7431" max="7431" width="4.42578125" style="44" customWidth="1"/>
    <col min="7432" max="7432" width="10.85546875" style="44" customWidth="1"/>
    <col min="7433" max="7433" width="16.85546875" style="44" customWidth="1"/>
    <col min="7434" max="7434" width="9.5703125" style="44" customWidth="1"/>
    <col min="7435" max="7435" width="10.85546875" style="44" customWidth="1"/>
    <col min="7436" max="7436" width="5.42578125" style="44" customWidth="1"/>
    <col min="7437" max="7456" width="4.140625" style="44" customWidth="1"/>
    <col min="7457" max="7457" width="5.28515625" style="44" customWidth="1"/>
    <col min="7458" max="7465" width="4.140625" style="44" customWidth="1"/>
    <col min="7466" max="7686" width="9.140625" style="44"/>
    <col min="7687" max="7687" width="4.42578125" style="44" customWidth="1"/>
    <col min="7688" max="7688" width="10.85546875" style="44" customWidth="1"/>
    <col min="7689" max="7689" width="16.85546875" style="44" customWidth="1"/>
    <col min="7690" max="7690" width="9.5703125" style="44" customWidth="1"/>
    <col min="7691" max="7691" width="10.85546875" style="44" customWidth="1"/>
    <col min="7692" max="7692" width="5.42578125" style="44" customWidth="1"/>
    <col min="7693" max="7712" width="4.140625" style="44" customWidth="1"/>
    <col min="7713" max="7713" width="5.28515625" style="44" customWidth="1"/>
    <col min="7714" max="7721" width="4.140625" style="44" customWidth="1"/>
    <col min="7722" max="7942" width="9.140625" style="44"/>
    <col min="7943" max="7943" width="4.42578125" style="44" customWidth="1"/>
    <col min="7944" max="7944" width="10.85546875" style="44" customWidth="1"/>
    <col min="7945" max="7945" width="16.85546875" style="44" customWidth="1"/>
    <col min="7946" max="7946" width="9.5703125" style="44" customWidth="1"/>
    <col min="7947" max="7947" width="10.85546875" style="44" customWidth="1"/>
    <col min="7948" max="7948" width="5.42578125" style="44" customWidth="1"/>
    <col min="7949" max="7968" width="4.140625" style="44" customWidth="1"/>
    <col min="7969" max="7969" width="5.28515625" style="44" customWidth="1"/>
    <col min="7970" max="7977" width="4.140625" style="44" customWidth="1"/>
    <col min="7978" max="8198" width="9.140625" style="44"/>
    <col min="8199" max="8199" width="4.42578125" style="44" customWidth="1"/>
    <col min="8200" max="8200" width="10.85546875" style="44" customWidth="1"/>
    <col min="8201" max="8201" width="16.85546875" style="44" customWidth="1"/>
    <col min="8202" max="8202" width="9.5703125" style="44" customWidth="1"/>
    <col min="8203" max="8203" width="10.85546875" style="44" customWidth="1"/>
    <col min="8204" max="8204" width="5.42578125" style="44" customWidth="1"/>
    <col min="8205" max="8224" width="4.140625" style="44" customWidth="1"/>
    <col min="8225" max="8225" width="5.28515625" style="44" customWidth="1"/>
    <col min="8226" max="8233" width="4.140625" style="44" customWidth="1"/>
    <col min="8234" max="8454" width="9.140625" style="44"/>
    <col min="8455" max="8455" width="4.42578125" style="44" customWidth="1"/>
    <col min="8456" max="8456" width="10.85546875" style="44" customWidth="1"/>
    <col min="8457" max="8457" width="16.85546875" style="44" customWidth="1"/>
    <col min="8458" max="8458" width="9.5703125" style="44" customWidth="1"/>
    <col min="8459" max="8459" width="10.85546875" style="44" customWidth="1"/>
    <col min="8460" max="8460" width="5.42578125" style="44" customWidth="1"/>
    <col min="8461" max="8480" width="4.140625" style="44" customWidth="1"/>
    <col min="8481" max="8481" width="5.28515625" style="44" customWidth="1"/>
    <col min="8482" max="8489" width="4.140625" style="44" customWidth="1"/>
    <col min="8490" max="8710" width="9.140625" style="44"/>
    <col min="8711" max="8711" width="4.42578125" style="44" customWidth="1"/>
    <col min="8712" max="8712" width="10.85546875" style="44" customWidth="1"/>
    <col min="8713" max="8713" width="16.85546875" style="44" customWidth="1"/>
    <col min="8714" max="8714" width="9.5703125" style="44" customWidth="1"/>
    <col min="8715" max="8715" width="10.85546875" style="44" customWidth="1"/>
    <col min="8716" max="8716" width="5.42578125" style="44" customWidth="1"/>
    <col min="8717" max="8736" width="4.140625" style="44" customWidth="1"/>
    <col min="8737" max="8737" width="5.28515625" style="44" customWidth="1"/>
    <col min="8738" max="8745" width="4.140625" style="44" customWidth="1"/>
    <col min="8746" max="8966" width="9.140625" style="44"/>
    <col min="8967" max="8967" width="4.42578125" style="44" customWidth="1"/>
    <col min="8968" max="8968" width="10.85546875" style="44" customWidth="1"/>
    <col min="8969" max="8969" width="16.85546875" style="44" customWidth="1"/>
    <col min="8970" max="8970" width="9.5703125" style="44" customWidth="1"/>
    <col min="8971" max="8971" width="10.85546875" style="44" customWidth="1"/>
    <col min="8972" max="8972" width="5.42578125" style="44" customWidth="1"/>
    <col min="8973" max="8992" width="4.140625" style="44" customWidth="1"/>
    <col min="8993" max="8993" width="5.28515625" style="44" customWidth="1"/>
    <col min="8994" max="9001" width="4.140625" style="44" customWidth="1"/>
    <col min="9002" max="9222" width="9.140625" style="44"/>
    <col min="9223" max="9223" width="4.42578125" style="44" customWidth="1"/>
    <col min="9224" max="9224" width="10.85546875" style="44" customWidth="1"/>
    <col min="9225" max="9225" width="16.85546875" style="44" customWidth="1"/>
    <col min="9226" max="9226" width="9.5703125" style="44" customWidth="1"/>
    <col min="9227" max="9227" width="10.85546875" style="44" customWidth="1"/>
    <col min="9228" max="9228" width="5.42578125" style="44" customWidth="1"/>
    <col min="9229" max="9248" width="4.140625" style="44" customWidth="1"/>
    <col min="9249" max="9249" width="5.28515625" style="44" customWidth="1"/>
    <col min="9250" max="9257" width="4.140625" style="44" customWidth="1"/>
    <col min="9258" max="9478" width="9.140625" style="44"/>
    <col min="9479" max="9479" width="4.42578125" style="44" customWidth="1"/>
    <col min="9480" max="9480" width="10.85546875" style="44" customWidth="1"/>
    <col min="9481" max="9481" width="16.85546875" style="44" customWidth="1"/>
    <col min="9482" max="9482" width="9.5703125" style="44" customWidth="1"/>
    <col min="9483" max="9483" width="10.85546875" style="44" customWidth="1"/>
    <col min="9484" max="9484" width="5.42578125" style="44" customWidth="1"/>
    <col min="9485" max="9504" width="4.140625" style="44" customWidth="1"/>
    <col min="9505" max="9505" width="5.28515625" style="44" customWidth="1"/>
    <col min="9506" max="9513" width="4.140625" style="44" customWidth="1"/>
    <col min="9514" max="9734" width="9.140625" style="44"/>
    <col min="9735" max="9735" width="4.42578125" style="44" customWidth="1"/>
    <col min="9736" max="9736" width="10.85546875" style="44" customWidth="1"/>
    <col min="9737" max="9737" width="16.85546875" style="44" customWidth="1"/>
    <col min="9738" max="9738" width="9.5703125" style="44" customWidth="1"/>
    <col min="9739" max="9739" width="10.85546875" style="44" customWidth="1"/>
    <col min="9740" max="9740" width="5.42578125" style="44" customWidth="1"/>
    <col min="9741" max="9760" width="4.140625" style="44" customWidth="1"/>
    <col min="9761" max="9761" width="5.28515625" style="44" customWidth="1"/>
    <col min="9762" max="9769" width="4.140625" style="44" customWidth="1"/>
    <col min="9770" max="9990" width="9.140625" style="44"/>
    <col min="9991" max="9991" width="4.42578125" style="44" customWidth="1"/>
    <col min="9992" max="9992" width="10.85546875" style="44" customWidth="1"/>
    <col min="9993" max="9993" width="16.85546875" style="44" customWidth="1"/>
    <col min="9994" max="9994" width="9.5703125" style="44" customWidth="1"/>
    <col min="9995" max="9995" width="10.85546875" style="44" customWidth="1"/>
    <col min="9996" max="9996" width="5.42578125" style="44" customWidth="1"/>
    <col min="9997" max="10016" width="4.140625" style="44" customWidth="1"/>
    <col min="10017" max="10017" width="5.28515625" style="44" customWidth="1"/>
    <col min="10018" max="10025" width="4.140625" style="44" customWidth="1"/>
    <col min="10026" max="10246" width="9.140625" style="44"/>
    <col min="10247" max="10247" width="4.42578125" style="44" customWidth="1"/>
    <col min="10248" max="10248" width="10.85546875" style="44" customWidth="1"/>
    <col min="10249" max="10249" width="16.85546875" style="44" customWidth="1"/>
    <col min="10250" max="10250" width="9.5703125" style="44" customWidth="1"/>
    <col min="10251" max="10251" width="10.85546875" style="44" customWidth="1"/>
    <col min="10252" max="10252" width="5.42578125" style="44" customWidth="1"/>
    <col min="10253" max="10272" width="4.140625" style="44" customWidth="1"/>
    <col min="10273" max="10273" width="5.28515625" style="44" customWidth="1"/>
    <col min="10274" max="10281" width="4.140625" style="44" customWidth="1"/>
    <col min="10282" max="10502" width="9.140625" style="44"/>
    <col min="10503" max="10503" width="4.42578125" style="44" customWidth="1"/>
    <col min="10504" max="10504" width="10.85546875" style="44" customWidth="1"/>
    <col min="10505" max="10505" width="16.85546875" style="44" customWidth="1"/>
    <col min="10506" max="10506" width="9.5703125" style="44" customWidth="1"/>
    <col min="10507" max="10507" width="10.85546875" style="44" customWidth="1"/>
    <col min="10508" max="10508" width="5.42578125" style="44" customWidth="1"/>
    <col min="10509" max="10528" width="4.140625" style="44" customWidth="1"/>
    <col min="10529" max="10529" width="5.28515625" style="44" customWidth="1"/>
    <col min="10530" max="10537" width="4.140625" style="44" customWidth="1"/>
    <col min="10538" max="10758" width="9.140625" style="44"/>
    <col min="10759" max="10759" width="4.42578125" style="44" customWidth="1"/>
    <col min="10760" max="10760" width="10.85546875" style="44" customWidth="1"/>
    <col min="10761" max="10761" width="16.85546875" style="44" customWidth="1"/>
    <col min="10762" max="10762" width="9.5703125" style="44" customWidth="1"/>
    <col min="10763" max="10763" width="10.85546875" style="44" customWidth="1"/>
    <col min="10764" max="10764" width="5.42578125" style="44" customWidth="1"/>
    <col min="10765" max="10784" width="4.140625" style="44" customWidth="1"/>
    <col min="10785" max="10785" width="5.28515625" style="44" customWidth="1"/>
    <col min="10786" max="10793" width="4.140625" style="44" customWidth="1"/>
    <col min="10794" max="11014" width="9.140625" style="44"/>
    <col min="11015" max="11015" width="4.42578125" style="44" customWidth="1"/>
    <col min="11016" max="11016" width="10.85546875" style="44" customWidth="1"/>
    <col min="11017" max="11017" width="16.85546875" style="44" customWidth="1"/>
    <col min="11018" max="11018" width="9.5703125" style="44" customWidth="1"/>
    <col min="11019" max="11019" width="10.85546875" style="44" customWidth="1"/>
    <col min="11020" max="11020" width="5.42578125" style="44" customWidth="1"/>
    <col min="11021" max="11040" width="4.140625" style="44" customWidth="1"/>
    <col min="11041" max="11041" width="5.28515625" style="44" customWidth="1"/>
    <col min="11042" max="11049" width="4.140625" style="44" customWidth="1"/>
    <col min="11050" max="11270" width="9.140625" style="44"/>
    <col min="11271" max="11271" width="4.42578125" style="44" customWidth="1"/>
    <col min="11272" max="11272" width="10.85546875" style="44" customWidth="1"/>
    <col min="11273" max="11273" width="16.85546875" style="44" customWidth="1"/>
    <col min="11274" max="11274" width="9.5703125" style="44" customWidth="1"/>
    <col min="11275" max="11275" width="10.85546875" style="44" customWidth="1"/>
    <col min="11276" max="11276" width="5.42578125" style="44" customWidth="1"/>
    <col min="11277" max="11296" width="4.140625" style="44" customWidth="1"/>
    <col min="11297" max="11297" width="5.28515625" style="44" customWidth="1"/>
    <col min="11298" max="11305" width="4.140625" style="44" customWidth="1"/>
    <col min="11306" max="11526" width="9.140625" style="44"/>
    <col min="11527" max="11527" width="4.42578125" style="44" customWidth="1"/>
    <col min="11528" max="11528" width="10.85546875" style="44" customWidth="1"/>
    <col min="11529" max="11529" width="16.85546875" style="44" customWidth="1"/>
    <col min="11530" max="11530" width="9.5703125" style="44" customWidth="1"/>
    <col min="11531" max="11531" width="10.85546875" style="44" customWidth="1"/>
    <col min="11532" max="11532" width="5.42578125" style="44" customWidth="1"/>
    <col min="11533" max="11552" width="4.140625" style="44" customWidth="1"/>
    <col min="11553" max="11553" width="5.28515625" style="44" customWidth="1"/>
    <col min="11554" max="11561" width="4.140625" style="44" customWidth="1"/>
    <col min="11562" max="11782" width="9.140625" style="44"/>
    <col min="11783" max="11783" width="4.42578125" style="44" customWidth="1"/>
    <col min="11784" max="11784" width="10.85546875" style="44" customWidth="1"/>
    <col min="11785" max="11785" width="16.85546875" style="44" customWidth="1"/>
    <col min="11786" max="11786" width="9.5703125" style="44" customWidth="1"/>
    <col min="11787" max="11787" width="10.85546875" style="44" customWidth="1"/>
    <col min="11788" max="11788" width="5.42578125" style="44" customWidth="1"/>
    <col min="11789" max="11808" width="4.140625" style="44" customWidth="1"/>
    <col min="11809" max="11809" width="5.28515625" style="44" customWidth="1"/>
    <col min="11810" max="11817" width="4.140625" style="44" customWidth="1"/>
    <col min="11818" max="12038" width="9.140625" style="44"/>
    <col min="12039" max="12039" width="4.42578125" style="44" customWidth="1"/>
    <col min="12040" max="12040" width="10.85546875" style="44" customWidth="1"/>
    <col min="12041" max="12041" width="16.85546875" style="44" customWidth="1"/>
    <col min="12042" max="12042" width="9.5703125" style="44" customWidth="1"/>
    <col min="12043" max="12043" width="10.85546875" style="44" customWidth="1"/>
    <col min="12044" max="12044" width="5.42578125" style="44" customWidth="1"/>
    <col min="12045" max="12064" width="4.140625" style="44" customWidth="1"/>
    <col min="12065" max="12065" width="5.28515625" style="44" customWidth="1"/>
    <col min="12066" max="12073" width="4.140625" style="44" customWidth="1"/>
    <col min="12074" max="12294" width="9.140625" style="44"/>
    <col min="12295" max="12295" width="4.42578125" style="44" customWidth="1"/>
    <col min="12296" max="12296" width="10.85546875" style="44" customWidth="1"/>
    <col min="12297" max="12297" width="16.85546875" style="44" customWidth="1"/>
    <col min="12298" max="12298" width="9.5703125" style="44" customWidth="1"/>
    <col min="12299" max="12299" width="10.85546875" style="44" customWidth="1"/>
    <col min="12300" max="12300" width="5.42578125" style="44" customWidth="1"/>
    <col min="12301" max="12320" width="4.140625" style="44" customWidth="1"/>
    <col min="12321" max="12321" width="5.28515625" style="44" customWidth="1"/>
    <col min="12322" max="12329" width="4.140625" style="44" customWidth="1"/>
    <col min="12330" max="12550" width="9.140625" style="44"/>
    <col min="12551" max="12551" width="4.42578125" style="44" customWidth="1"/>
    <col min="12552" max="12552" width="10.85546875" style="44" customWidth="1"/>
    <col min="12553" max="12553" width="16.85546875" style="44" customWidth="1"/>
    <col min="12554" max="12554" width="9.5703125" style="44" customWidth="1"/>
    <col min="12555" max="12555" width="10.85546875" style="44" customWidth="1"/>
    <col min="12556" max="12556" width="5.42578125" style="44" customWidth="1"/>
    <col min="12557" max="12576" width="4.140625" style="44" customWidth="1"/>
    <col min="12577" max="12577" width="5.28515625" style="44" customWidth="1"/>
    <col min="12578" max="12585" width="4.140625" style="44" customWidth="1"/>
    <col min="12586" max="12806" width="9.140625" style="44"/>
    <col min="12807" max="12807" width="4.42578125" style="44" customWidth="1"/>
    <col min="12808" max="12808" width="10.85546875" style="44" customWidth="1"/>
    <col min="12809" max="12809" width="16.85546875" style="44" customWidth="1"/>
    <col min="12810" max="12810" width="9.5703125" style="44" customWidth="1"/>
    <col min="12811" max="12811" width="10.85546875" style="44" customWidth="1"/>
    <col min="12812" max="12812" width="5.42578125" style="44" customWidth="1"/>
    <col min="12813" max="12832" width="4.140625" style="44" customWidth="1"/>
    <col min="12833" max="12833" width="5.28515625" style="44" customWidth="1"/>
    <col min="12834" max="12841" width="4.140625" style="44" customWidth="1"/>
    <col min="12842" max="13062" width="9.140625" style="44"/>
    <col min="13063" max="13063" width="4.42578125" style="44" customWidth="1"/>
    <col min="13064" max="13064" width="10.85546875" style="44" customWidth="1"/>
    <col min="13065" max="13065" width="16.85546875" style="44" customWidth="1"/>
    <col min="13066" max="13066" width="9.5703125" style="44" customWidth="1"/>
    <col min="13067" max="13067" width="10.85546875" style="44" customWidth="1"/>
    <col min="13068" max="13068" width="5.42578125" style="44" customWidth="1"/>
    <col min="13069" max="13088" width="4.140625" style="44" customWidth="1"/>
    <col min="13089" max="13089" width="5.28515625" style="44" customWidth="1"/>
    <col min="13090" max="13097" width="4.140625" style="44" customWidth="1"/>
    <col min="13098" max="13318" width="9.140625" style="44"/>
    <col min="13319" max="13319" width="4.42578125" style="44" customWidth="1"/>
    <col min="13320" max="13320" width="10.85546875" style="44" customWidth="1"/>
    <col min="13321" max="13321" width="16.85546875" style="44" customWidth="1"/>
    <col min="13322" max="13322" width="9.5703125" style="44" customWidth="1"/>
    <col min="13323" max="13323" width="10.85546875" style="44" customWidth="1"/>
    <col min="13324" max="13324" width="5.42578125" style="44" customWidth="1"/>
    <col min="13325" max="13344" width="4.140625" style="44" customWidth="1"/>
    <col min="13345" max="13345" width="5.28515625" style="44" customWidth="1"/>
    <col min="13346" max="13353" width="4.140625" style="44" customWidth="1"/>
    <col min="13354" max="13574" width="9.140625" style="44"/>
    <col min="13575" max="13575" width="4.42578125" style="44" customWidth="1"/>
    <col min="13576" max="13576" width="10.85546875" style="44" customWidth="1"/>
    <col min="13577" max="13577" width="16.85546875" style="44" customWidth="1"/>
    <col min="13578" max="13578" width="9.5703125" style="44" customWidth="1"/>
    <col min="13579" max="13579" width="10.85546875" style="44" customWidth="1"/>
    <col min="13580" max="13580" width="5.42578125" style="44" customWidth="1"/>
    <col min="13581" max="13600" width="4.140625" style="44" customWidth="1"/>
    <col min="13601" max="13601" width="5.28515625" style="44" customWidth="1"/>
    <col min="13602" max="13609" width="4.140625" style="44" customWidth="1"/>
    <col min="13610" max="13830" width="9.140625" style="44"/>
    <col min="13831" max="13831" width="4.42578125" style="44" customWidth="1"/>
    <col min="13832" max="13832" width="10.85546875" style="44" customWidth="1"/>
    <col min="13833" max="13833" width="16.85546875" style="44" customWidth="1"/>
    <col min="13834" max="13834" width="9.5703125" style="44" customWidth="1"/>
    <col min="13835" max="13835" width="10.85546875" style="44" customWidth="1"/>
    <col min="13836" max="13836" width="5.42578125" style="44" customWidth="1"/>
    <col min="13837" max="13856" width="4.140625" style="44" customWidth="1"/>
    <col min="13857" max="13857" width="5.28515625" style="44" customWidth="1"/>
    <col min="13858" max="13865" width="4.140625" style="44" customWidth="1"/>
    <col min="13866" max="14086" width="9.140625" style="44"/>
    <col min="14087" max="14087" width="4.42578125" style="44" customWidth="1"/>
    <col min="14088" max="14088" width="10.85546875" style="44" customWidth="1"/>
    <col min="14089" max="14089" width="16.85546875" style="44" customWidth="1"/>
    <col min="14090" max="14090" width="9.5703125" style="44" customWidth="1"/>
    <col min="14091" max="14091" width="10.85546875" style="44" customWidth="1"/>
    <col min="14092" max="14092" width="5.42578125" style="44" customWidth="1"/>
    <col min="14093" max="14112" width="4.140625" style="44" customWidth="1"/>
    <col min="14113" max="14113" width="5.28515625" style="44" customWidth="1"/>
    <col min="14114" max="14121" width="4.140625" style="44" customWidth="1"/>
    <col min="14122" max="14342" width="9.140625" style="44"/>
    <col min="14343" max="14343" width="4.42578125" style="44" customWidth="1"/>
    <col min="14344" max="14344" width="10.85546875" style="44" customWidth="1"/>
    <col min="14345" max="14345" width="16.85546875" style="44" customWidth="1"/>
    <col min="14346" max="14346" width="9.5703125" style="44" customWidth="1"/>
    <col min="14347" max="14347" width="10.85546875" style="44" customWidth="1"/>
    <col min="14348" max="14348" width="5.42578125" style="44" customWidth="1"/>
    <col min="14349" max="14368" width="4.140625" style="44" customWidth="1"/>
    <col min="14369" max="14369" width="5.28515625" style="44" customWidth="1"/>
    <col min="14370" max="14377" width="4.140625" style="44" customWidth="1"/>
    <col min="14378" max="14598" width="9.140625" style="44"/>
    <col min="14599" max="14599" width="4.42578125" style="44" customWidth="1"/>
    <col min="14600" max="14600" width="10.85546875" style="44" customWidth="1"/>
    <col min="14601" max="14601" width="16.85546875" style="44" customWidth="1"/>
    <col min="14602" max="14602" width="9.5703125" style="44" customWidth="1"/>
    <col min="14603" max="14603" width="10.85546875" style="44" customWidth="1"/>
    <col min="14604" max="14604" width="5.42578125" style="44" customWidth="1"/>
    <col min="14605" max="14624" width="4.140625" style="44" customWidth="1"/>
    <col min="14625" max="14625" width="5.28515625" style="44" customWidth="1"/>
    <col min="14626" max="14633" width="4.140625" style="44" customWidth="1"/>
    <col min="14634" max="14854" width="9.140625" style="44"/>
    <col min="14855" max="14855" width="4.42578125" style="44" customWidth="1"/>
    <col min="14856" max="14856" width="10.85546875" style="44" customWidth="1"/>
    <col min="14857" max="14857" width="16.85546875" style="44" customWidth="1"/>
    <col min="14858" max="14858" width="9.5703125" style="44" customWidth="1"/>
    <col min="14859" max="14859" width="10.85546875" style="44" customWidth="1"/>
    <col min="14860" max="14860" width="5.42578125" style="44" customWidth="1"/>
    <col min="14861" max="14880" width="4.140625" style="44" customWidth="1"/>
    <col min="14881" max="14881" width="5.28515625" style="44" customWidth="1"/>
    <col min="14882" max="14889" width="4.140625" style="44" customWidth="1"/>
    <col min="14890" max="15110" width="9.140625" style="44"/>
    <col min="15111" max="15111" width="4.42578125" style="44" customWidth="1"/>
    <col min="15112" max="15112" width="10.85546875" style="44" customWidth="1"/>
    <col min="15113" max="15113" width="16.85546875" style="44" customWidth="1"/>
    <col min="15114" max="15114" width="9.5703125" style="44" customWidth="1"/>
    <col min="15115" max="15115" width="10.85546875" style="44" customWidth="1"/>
    <col min="15116" max="15116" width="5.42578125" style="44" customWidth="1"/>
    <col min="15117" max="15136" width="4.140625" style="44" customWidth="1"/>
    <col min="15137" max="15137" width="5.28515625" style="44" customWidth="1"/>
    <col min="15138" max="15145" width="4.140625" style="44" customWidth="1"/>
    <col min="15146" max="15366" width="9.140625" style="44"/>
    <col min="15367" max="15367" width="4.42578125" style="44" customWidth="1"/>
    <col min="15368" max="15368" width="10.85546875" style="44" customWidth="1"/>
    <col min="15369" max="15369" width="16.85546875" style="44" customWidth="1"/>
    <col min="15370" max="15370" width="9.5703125" style="44" customWidth="1"/>
    <col min="15371" max="15371" width="10.85546875" style="44" customWidth="1"/>
    <col min="15372" max="15372" width="5.42578125" style="44" customWidth="1"/>
    <col min="15373" max="15392" width="4.140625" style="44" customWidth="1"/>
    <col min="15393" max="15393" width="5.28515625" style="44" customWidth="1"/>
    <col min="15394" max="15401" width="4.140625" style="44" customWidth="1"/>
    <col min="15402" max="15622" width="9.140625" style="44"/>
    <col min="15623" max="15623" width="4.42578125" style="44" customWidth="1"/>
    <col min="15624" max="15624" width="10.85546875" style="44" customWidth="1"/>
    <col min="15625" max="15625" width="16.85546875" style="44" customWidth="1"/>
    <col min="15626" max="15626" width="9.5703125" style="44" customWidth="1"/>
    <col min="15627" max="15627" width="10.85546875" style="44" customWidth="1"/>
    <col min="15628" max="15628" width="5.42578125" style="44" customWidth="1"/>
    <col min="15629" max="15648" width="4.140625" style="44" customWidth="1"/>
    <col min="15649" max="15649" width="5.28515625" style="44" customWidth="1"/>
    <col min="15650" max="15657" width="4.140625" style="44" customWidth="1"/>
    <col min="15658" max="15878" width="9.140625" style="44"/>
    <col min="15879" max="15879" width="4.42578125" style="44" customWidth="1"/>
    <col min="15880" max="15880" width="10.85546875" style="44" customWidth="1"/>
    <col min="15881" max="15881" width="16.85546875" style="44" customWidth="1"/>
    <col min="15882" max="15882" width="9.5703125" style="44" customWidth="1"/>
    <col min="15883" max="15883" width="10.85546875" style="44" customWidth="1"/>
    <col min="15884" max="15884" width="5.42578125" style="44" customWidth="1"/>
    <col min="15885" max="15904" width="4.140625" style="44" customWidth="1"/>
    <col min="15905" max="15905" width="5.28515625" style="44" customWidth="1"/>
    <col min="15906" max="15913" width="4.140625" style="44" customWidth="1"/>
    <col min="15914" max="16134" width="9.140625" style="44"/>
    <col min="16135" max="16135" width="4.42578125" style="44" customWidth="1"/>
    <col min="16136" max="16136" width="10.85546875" style="44" customWidth="1"/>
    <col min="16137" max="16137" width="16.85546875" style="44" customWidth="1"/>
    <col min="16138" max="16138" width="9.5703125" style="44" customWidth="1"/>
    <col min="16139" max="16139" width="10.85546875" style="44" customWidth="1"/>
    <col min="16140" max="16140" width="5.42578125" style="44" customWidth="1"/>
    <col min="16141" max="16160" width="4.140625" style="44" customWidth="1"/>
    <col min="16161" max="16161" width="5.28515625" style="44" customWidth="1"/>
    <col min="16162" max="16169" width="4.140625" style="44" customWidth="1"/>
    <col min="16170" max="16384" width="9.140625" style="44"/>
  </cols>
  <sheetData>
    <row r="1" spans="1:259" ht="32.25" customHeight="1">
      <c r="A1" s="163" t="s">
        <v>17</v>
      </c>
      <c r="B1" s="163"/>
      <c r="C1" s="163"/>
      <c r="D1" s="163"/>
      <c r="E1" s="164" t="s">
        <v>1</v>
      </c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AA1" s="44"/>
      <c r="AB1" s="44"/>
      <c r="AC1" s="44"/>
      <c r="AD1" s="44"/>
    </row>
    <row r="2" spans="1:259" ht="15" customHeight="1">
      <c r="A2" s="45"/>
      <c r="B2" s="45"/>
      <c r="C2" s="46"/>
      <c r="D2" s="47" t="s">
        <v>155</v>
      </c>
      <c r="E2" s="48"/>
      <c r="F2" s="48"/>
      <c r="G2" s="48"/>
      <c r="H2" s="48"/>
      <c r="I2" s="165" t="s">
        <v>156</v>
      </c>
      <c r="J2" s="165"/>
      <c r="K2" s="165"/>
      <c r="L2" s="165"/>
      <c r="M2" s="165"/>
      <c r="N2" s="165"/>
      <c r="O2" s="165"/>
      <c r="P2" s="165"/>
      <c r="Q2" s="47"/>
      <c r="R2" s="49"/>
      <c r="S2" s="49"/>
      <c r="T2" s="50"/>
      <c r="U2" s="51"/>
      <c r="V2" s="51"/>
      <c r="W2" s="51"/>
      <c r="X2" s="52"/>
      <c r="Y2" s="46"/>
      <c r="Z2" s="46"/>
      <c r="AA2" s="51"/>
      <c r="AB2" s="51"/>
      <c r="AC2" s="51"/>
      <c r="AD2" s="52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</row>
    <row r="3" spans="1:259" ht="16.5">
      <c r="A3" s="52"/>
      <c r="B3" s="52"/>
      <c r="C3" s="46"/>
      <c r="D3" s="145" t="s">
        <v>18</v>
      </c>
      <c r="E3" s="145"/>
      <c r="F3" s="145"/>
      <c r="G3" s="144"/>
      <c r="H3" s="47"/>
      <c r="I3" s="53" t="s">
        <v>34</v>
      </c>
      <c r="J3" s="53"/>
      <c r="K3" s="53"/>
      <c r="L3" s="53"/>
      <c r="M3" s="53"/>
      <c r="N3" s="53"/>
      <c r="O3" s="53"/>
      <c r="P3" s="53"/>
      <c r="Q3" s="53"/>
      <c r="R3" s="54"/>
      <c r="S3" s="54"/>
      <c r="T3" s="55"/>
      <c r="U3" s="55"/>
      <c r="V3" s="55"/>
      <c r="W3" s="55"/>
      <c r="X3" s="46"/>
      <c r="Y3" s="56"/>
      <c r="Z3" s="46"/>
      <c r="AA3" s="55"/>
      <c r="AB3" s="55"/>
      <c r="AC3" s="55"/>
      <c r="AD3" s="46"/>
      <c r="AE3" s="5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46"/>
      <c r="FE3" s="46"/>
      <c r="FF3" s="46"/>
      <c r="FG3" s="46"/>
      <c r="FH3" s="46"/>
      <c r="FI3" s="46"/>
      <c r="FJ3" s="46"/>
      <c r="FK3" s="46"/>
      <c r="FL3" s="46"/>
      <c r="FM3" s="46"/>
      <c r="FN3" s="46"/>
      <c r="FO3" s="46"/>
      <c r="FP3" s="46"/>
      <c r="FQ3" s="46"/>
      <c r="FR3" s="46"/>
      <c r="FS3" s="46"/>
      <c r="FT3" s="46"/>
      <c r="FU3" s="46"/>
      <c r="FV3" s="46"/>
      <c r="FW3" s="46"/>
      <c r="FX3" s="46"/>
      <c r="FY3" s="46"/>
      <c r="FZ3" s="46"/>
      <c r="GA3" s="46"/>
      <c r="GB3" s="46"/>
      <c r="GC3" s="46"/>
      <c r="GD3" s="46"/>
      <c r="GE3" s="46"/>
      <c r="GF3" s="46"/>
      <c r="GG3" s="46"/>
      <c r="GH3" s="46"/>
      <c r="GI3" s="46"/>
      <c r="GJ3" s="46"/>
      <c r="GK3" s="46"/>
      <c r="GL3" s="46"/>
      <c r="GM3" s="46"/>
      <c r="GN3" s="46"/>
      <c r="GO3" s="46"/>
      <c r="GP3" s="46"/>
      <c r="GQ3" s="46"/>
      <c r="GR3" s="46"/>
      <c r="GS3" s="46"/>
      <c r="GT3" s="46"/>
      <c r="GU3" s="46"/>
      <c r="GV3" s="46"/>
      <c r="GW3" s="46"/>
      <c r="GX3" s="46"/>
      <c r="GY3" s="46"/>
      <c r="GZ3" s="46"/>
      <c r="HA3" s="46"/>
      <c r="HB3" s="46"/>
      <c r="HC3" s="46"/>
      <c r="HD3" s="46"/>
      <c r="HE3" s="46"/>
      <c r="HF3" s="46"/>
      <c r="HG3" s="46"/>
      <c r="HH3" s="46"/>
      <c r="HI3" s="46"/>
      <c r="HJ3" s="46"/>
      <c r="HK3" s="46"/>
      <c r="HL3" s="46"/>
      <c r="HM3" s="46"/>
      <c r="HN3" s="46"/>
      <c r="HO3" s="46"/>
      <c r="HP3" s="46"/>
      <c r="HQ3" s="46"/>
      <c r="HR3" s="46"/>
      <c r="HS3" s="46"/>
      <c r="HT3" s="46"/>
      <c r="HU3" s="46"/>
      <c r="HV3" s="46"/>
      <c r="HW3" s="46"/>
      <c r="HX3" s="46"/>
      <c r="HY3" s="46"/>
      <c r="HZ3" s="46"/>
      <c r="IA3" s="46"/>
      <c r="IB3" s="46"/>
      <c r="IC3" s="46"/>
      <c r="ID3" s="46"/>
      <c r="IE3" s="46"/>
      <c r="IF3" s="46"/>
      <c r="IG3" s="46"/>
      <c r="IH3" s="46"/>
      <c r="II3" s="46"/>
      <c r="IJ3" s="46"/>
      <c r="IK3" s="46"/>
      <c r="IL3" s="46"/>
      <c r="IM3" s="46"/>
      <c r="IN3" s="46"/>
      <c r="IO3" s="46"/>
      <c r="IP3" s="46"/>
      <c r="IQ3" s="46"/>
      <c r="IR3" s="46"/>
      <c r="IS3" s="46"/>
      <c r="IT3" s="46"/>
      <c r="IU3" s="46"/>
      <c r="IV3" s="46"/>
      <c r="IW3" s="46"/>
      <c r="IX3" s="46"/>
      <c r="IY3" s="46"/>
    </row>
    <row r="4" spans="1:259" ht="16.5">
      <c r="A4" s="46"/>
      <c r="B4" s="46"/>
      <c r="C4" s="46"/>
      <c r="D4" s="166" t="s">
        <v>157</v>
      </c>
      <c r="E4" s="166"/>
      <c r="F4" s="166"/>
      <c r="G4" s="47"/>
      <c r="H4" s="47"/>
      <c r="I4" s="53" t="s">
        <v>158</v>
      </c>
      <c r="J4" s="53"/>
      <c r="K4" s="53"/>
      <c r="L4" s="53"/>
      <c r="M4" s="53"/>
      <c r="N4" s="53"/>
      <c r="O4" s="53"/>
      <c r="P4" s="53"/>
      <c r="Q4" s="53"/>
      <c r="R4" s="54"/>
      <c r="S4" s="54"/>
      <c r="T4" s="55"/>
      <c r="U4" s="55"/>
      <c r="V4" s="55"/>
      <c r="W4" s="55"/>
      <c r="X4" s="46"/>
      <c r="Y4" s="46"/>
      <c r="Z4" s="46"/>
      <c r="AA4" s="55"/>
      <c r="AB4" s="55"/>
      <c r="AC4" s="55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</row>
    <row r="5" spans="1:259">
      <c r="A5" s="57"/>
      <c r="B5" s="57"/>
      <c r="C5" s="58"/>
      <c r="D5" s="58"/>
      <c r="E5" s="59"/>
      <c r="F5" s="60"/>
      <c r="G5" s="60"/>
      <c r="H5" s="60"/>
      <c r="I5" s="60"/>
      <c r="J5" s="60"/>
      <c r="K5" s="60"/>
      <c r="L5" s="60"/>
      <c r="M5" s="60"/>
      <c r="N5" s="60"/>
      <c r="O5" s="61"/>
      <c r="P5" s="61"/>
      <c r="Q5" s="61"/>
      <c r="R5" s="62"/>
      <c r="S5" s="62"/>
      <c r="T5" s="62"/>
      <c r="U5" s="63"/>
      <c r="V5" s="64"/>
      <c r="W5" s="63"/>
      <c r="X5" s="65"/>
      <c r="Y5" s="66"/>
      <c r="AA5" s="63"/>
      <c r="AB5" s="64"/>
      <c r="AC5" s="63"/>
      <c r="AD5" s="65"/>
      <c r="AE5" s="66"/>
    </row>
    <row r="6" spans="1:259" ht="95.25" customHeight="1">
      <c r="A6" s="67" t="s">
        <v>3</v>
      </c>
      <c r="B6" s="68" t="s">
        <v>19</v>
      </c>
      <c r="C6" s="68" t="s">
        <v>20</v>
      </c>
      <c r="D6" s="69"/>
      <c r="E6" s="70" t="s">
        <v>21</v>
      </c>
      <c r="F6" s="148" t="s">
        <v>145</v>
      </c>
      <c r="G6" s="149"/>
      <c r="H6" s="149"/>
      <c r="I6" s="148" t="s">
        <v>146</v>
      </c>
      <c r="J6" s="149"/>
      <c r="K6" s="150"/>
      <c r="L6" s="148" t="s">
        <v>147</v>
      </c>
      <c r="M6" s="149"/>
      <c r="N6" s="149"/>
      <c r="O6" s="148" t="s">
        <v>148</v>
      </c>
      <c r="P6" s="149"/>
      <c r="Q6" s="149"/>
      <c r="R6" s="148" t="s">
        <v>149</v>
      </c>
      <c r="S6" s="149"/>
      <c r="T6" s="150"/>
      <c r="U6" s="148" t="s">
        <v>150</v>
      </c>
      <c r="V6" s="149"/>
      <c r="W6" s="150"/>
      <c r="X6" s="148" t="s">
        <v>151</v>
      </c>
      <c r="Y6" s="149"/>
      <c r="Z6" s="150"/>
      <c r="AA6" s="148" t="s">
        <v>152</v>
      </c>
      <c r="AB6" s="149"/>
      <c r="AC6" s="150"/>
      <c r="AD6" s="148" t="s">
        <v>153</v>
      </c>
      <c r="AE6" s="149"/>
      <c r="AF6" s="150"/>
      <c r="AG6" s="71" t="s">
        <v>22</v>
      </c>
      <c r="AH6" s="71" t="s">
        <v>23</v>
      </c>
      <c r="AI6" s="71" t="s">
        <v>24</v>
      </c>
      <c r="AJ6" s="71" t="s">
        <v>25</v>
      </c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</row>
    <row r="7" spans="1:259">
      <c r="A7" s="73"/>
      <c r="B7" s="74"/>
      <c r="C7" s="75"/>
      <c r="D7" s="76" t="s">
        <v>26</v>
      </c>
      <c r="E7" s="73"/>
      <c r="F7" s="159">
        <v>2</v>
      </c>
      <c r="G7" s="160"/>
      <c r="H7" s="161"/>
      <c r="I7" s="159">
        <v>2</v>
      </c>
      <c r="J7" s="160"/>
      <c r="K7" s="161"/>
      <c r="L7" s="159">
        <v>2</v>
      </c>
      <c r="M7" s="160"/>
      <c r="N7" s="161"/>
      <c r="O7" s="159">
        <v>2</v>
      </c>
      <c r="P7" s="160"/>
      <c r="Q7" s="161"/>
      <c r="R7" s="159">
        <v>2</v>
      </c>
      <c r="S7" s="160"/>
      <c r="T7" s="161"/>
      <c r="U7" s="159">
        <v>2</v>
      </c>
      <c r="V7" s="160"/>
      <c r="W7" s="161"/>
      <c r="X7" s="159">
        <v>2</v>
      </c>
      <c r="Y7" s="160"/>
      <c r="Z7" s="161"/>
      <c r="AA7" s="159">
        <v>2</v>
      </c>
      <c r="AB7" s="160"/>
      <c r="AC7" s="161"/>
      <c r="AD7" s="159">
        <v>2</v>
      </c>
      <c r="AE7" s="160"/>
      <c r="AF7" s="161"/>
      <c r="AG7" s="77">
        <f>SUM(F7:AF7)</f>
        <v>18</v>
      </c>
      <c r="AH7" s="78"/>
      <c r="AI7" s="79"/>
      <c r="AJ7" s="80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</row>
    <row r="8" spans="1:259" ht="58.5" customHeight="1">
      <c r="A8" s="73"/>
      <c r="B8" s="74"/>
      <c r="C8" s="75"/>
      <c r="D8" s="76"/>
      <c r="E8" s="81"/>
      <c r="F8" s="82" t="s">
        <v>27</v>
      </c>
      <c r="G8" s="82" t="s">
        <v>28</v>
      </c>
      <c r="H8" s="82" t="s">
        <v>29</v>
      </c>
      <c r="I8" s="82" t="s">
        <v>27</v>
      </c>
      <c r="J8" s="82" t="s">
        <v>28</v>
      </c>
      <c r="K8" s="82" t="s">
        <v>29</v>
      </c>
      <c r="L8" s="82" t="s">
        <v>27</v>
      </c>
      <c r="M8" s="82" t="s">
        <v>28</v>
      </c>
      <c r="N8" s="82" t="s">
        <v>29</v>
      </c>
      <c r="O8" s="82" t="s">
        <v>27</v>
      </c>
      <c r="P8" s="82" t="s">
        <v>28</v>
      </c>
      <c r="Q8" s="82" t="s">
        <v>29</v>
      </c>
      <c r="R8" s="82" t="s">
        <v>27</v>
      </c>
      <c r="S8" s="82" t="s">
        <v>28</v>
      </c>
      <c r="T8" s="82" t="s">
        <v>29</v>
      </c>
      <c r="U8" s="82" t="s">
        <v>27</v>
      </c>
      <c r="V8" s="82" t="s">
        <v>28</v>
      </c>
      <c r="W8" s="82" t="s">
        <v>29</v>
      </c>
      <c r="X8" s="82" t="s">
        <v>27</v>
      </c>
      <c r="Y8" s="82" t="s">
        <v>28</v>
      </c>
      <c r="Z8" s="82" t="s">
        <v>29</v>
      </c>
      <c r="AA8" s="82" t="s">
        <v>27</v>
      </c>
      <c r="AB8" s="82" t="s">
        <v>28</v>
      </c>
      <c r="AC8" s="82" t="s">
        <v>29</v>
      </c>
      <c r="AD8" s="82" t="s">
        <v>27</v>
      </c>
      <c r="AE8" s="82" t="s">
        <v>28</v>
      </c>
      <c r="AF8" s="82" t="s">
        <v>29</v>
      </c>
      <c r="AG8" s="77"/>
      <c r="AH8" s="83"/>
      <c r="AI8" s="79"/>
      <c r="AJ8" s="84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</row>
    <row r="9" spans="1:259" ht="24.75" customHeight="1">
      <c r="A9" s="133">
        <v>1</v>
      </c>
      <c r="B9" s="133" t="s">
        <v>35</v>
      </c>
      <c r="C9" s="134" t="s">
        <v>36</v>
      </c>
      <c r="D9" s="135" t="s">
        <v>37</v>
      </c>
      <c r="E9" s="85"/>
      <c r="F9" s="86">
        <v>8</v>
      </c>
      <c r="G9" s="109" t="str">
        <f>IF(F9&gt;=9.5,"A⁺",IF(F9&gt;=8.5,"A",IF(F9&gt;=8,"B⁺",IF(F9&gt;=7,"B",IF(F9&gt;=6.5,"C⁺",IF(F9&gt;=5.5,"C",IF(F9&gt;=5,"D⁺",IF(F9&gt;=4,"D",IF(F9&lt;4,"F")))))))))</f>
        <v>B⁺</v>
      </c>
      <c r="H9" s="110" t="str">
        <f>IF(G9="A⁺","4.0",IF(G9="A","3.8",IF(G9="B⁺","3.5",IF(G9="B","3.0",IF(G9="C⁺","2.5",IF(G9="C","2.0",IF(G9="D⁺","1.5",IF(G9="D","1.0"))))))))</f>
        <v>3.5</v>
      </c>
      <c r="I9" s="86">
        <v>8.120000000000001</v>
      </c>
      <c r="J9" s="109" t="str">
        <f>IF(I9&gt;=9.5,"A⁺",IF(I9&gt;=8.5,"A",IF(I9&gt;=8,"B⁺",IF(I9&gt;=7,"B",IF(I9&gt;=6.5,"C⁺",IF(I9&gt;=5.5,"C",IF(I9&gt;=5,"D⁺",IF(I9&gt;=4,"D",IF(I9&lt;4,"F")))))))))</f>
        <v>B⁺</v>
      </c>
      <c r="K9" s="110" t="str">
        <f>IF(J9="A⁺","4.0",IF(J9="A","3.8",IF(J9="B⁺","3.5",IF(J9="B","3.0",IF(J9="C⁺","2.5",IF(J9="C","2.0",IF(J9="D⁺","1.5",IF(J9="D","1.0"))))))))</f>
        <v>3.5</v>
      </c>
      <c r="L9" s="86">
        <v>8.4</v>
      </c>
      <c r="M9" s="109" t="str">
        <f>IF(L9&gt;=9.5,"A⁺",IF(L9&gt;=8.5,"A",IF(L9&gt;=8,"B⁺",IF(L9&gt;=7,"B",IF(L9&gt;=6.5,"C⁺",IF(L9&gt;=5.5,"C",IF(L9&gt;=5,"D⁺",IF(L9&gt;=4,"D",IF(L9&lt;4,"F")))))))))</f>
        <v>B⁺</v>
      </c>
      <c r="N9" s="110" t="str">
        <f>IF(M9="A⁺","4.0",IF(M9="A","3.8",IF(M9="B⁺","3.5",IF(M9="B","3.0",IF(M9="C⁺","2.5",IF(M9="C","2.0",IF(M9="D⁺","1.5",IF(M9="D","1.0"))))))))</f>
        <v>3.5</v>
      </c>
      <c r="O9" s="86">
        <v>8</v>
      </c>
      <c r="P9" s="109" t="str">
        <f>IF(O9&gt;=9.5,"A⁺",IF(O9&gt;=8.5,"A",IF(O9&gt;=8,"B⁺",IF(O9&gt;=7,"B",IF(O9&gt;=6.5,"C⁺",IF(O9&gt;=5.5,"C",IF(O9&gt;=5,"D⁺",IF(O9&gt;=4,"D",IF(O9&lt;4,"F")))))))))</f>
        <v>B⁺</v>
      </c>
      <c r="Q9" s="110" t="str">
        <f>IF(P9="A⁺","4.0",IF(P9="A","3.8",IF(P9="B⁺","3.5",IF(P9="B","3.0",IF(P9="C⁺","2.5",IF(P9="C","2.0",IF(P9="D⁺","1.5",IF(P9="D","1.0"))))))))</f>
        <v>3.5</v>
      </c>
      <c r="R9" s="86">
        <v>9.34</v>
      </c>
      <c r="S9" s="109" t="str">
        <f>IF(R9&gt;=9.5,"A⁺",IF(R9&gt;=8.5,"A",IF(R9&gt;=8,"B⁺",IF(R9&gt;=7,"B",IF(R9&gt;=6.5,"C⁺",IF(R9&gt;=5.5,"C",IF(R9&gt;=5,"D⁺",IF(R9&gt;=4,"D",IF(R9&lt;4,"F")))))))))</f>
        <v>A</v>
      </c>
      <c r="T9" s="110" t="str">
        <f>IF(S9="A⁺","4.0",IF(S9="A","3.8",IF(S9="B⁺","3.5",IF(S9="B","3.0",IF(S9="C⁺","2.5",IF(S9="C","2.0",IF(S9="D⁺","1.5",IF(S9="D","1.0"))))))))</f>
        <v>3.8</v>
      </c>
      <c r="U9" s="86">
        <v>7</v>
      </c>
      <c r="V9" s="109" t="str">
        <f>IF(U9&gt;=9.5,"A⁺",IF(U9&gt;=8.5,"A",IF(U9&gt;=8,"B⁺",IF(U9&gt;=7,"B",IF(U9&gt;=6.5,"C⁺",IF(U9&gt;=5.5,"C",IF(U9&gt;=5,"D⁺",IF(U9&gt;=4,"D",IF(U9&lt;4,"F")))))))))</f>
        <v>B</v>
      </c>
      <c r="W9" s="110" t="str">
        <f>IF(V9="A⁺","4.0",IF(V9="A","3.8",IF(V9="B⁺","3.5",IF(V9="B","3.0",IF(V9="C⁺","2.5",IF(V9="C","2.0",IF(V9="D⁺","1.5",IF(V9="D","1.0"))))))))</f>
        <v>3.0</v>
      </c>
      <c r="X9" s="87">
        <v>7.92</v>
      </c>
      <c r="Y9" s="109" t="str">
        <f>IF(X9&gt;=9.5,"A⁺",IF(X9&gt;=8.5,"A",IF(X9&gt;=8,"B⁺",IF(X9&gt;=7,"B",IF(X9&gt;=6.5,"C⁺",IF(X9&gt;=5.5,"C",IF(X9&gt;=5,"D⁺",IF(X9&gt;=4,"D",IF(X9&lt;4,"F")))))))))</f>
        <v>B</v>
      </c>
      <c r="Z9" s="110" t="str">
        <f>IF(Y9="A⁺","4.0",IF(Y9="A","3.8",IF(Y9="B⁺","3.5",IF(Y9="B","3.0",IF(Y9="C⁺","2.5",IF(Y9="C","2.0",IF(Y9="D⁺","1.5",IF(Y9="D","1.0"))))))))</f>
        <v>3.0</v>
      </c>
      <c r="AA9" s="86">
        <v>8.1</v>
      </c>
      <c r="AB9" s="109" t="str">
        <f>IF(AA9&gt;=9.5,"A⁺",IF(AA9&gt;=8.5,"A",IF(AA9&gt;=8,"B⁺",IF(AA9&gt;=7,"B",IF(AA9&gt;=6.5,"C⁺",IF(AA9&gt;=5.5,"C",IF(AA9&gt;=5,"D⁺",IF(AA9&gt;=4,"D",IF(AA9&lt;4,"F")))))))))</f>
        <v>B⁺</v>
      </c>
      <c r="AC9" s="110" t="str">
        <f>IF(AB9="A⁺","4.0",IF(AB9="A","3.8",IF(AB9="B⁺","3.5",IF(AB9="B","3.0",IF(AB9="C⁺","2.5",IF(AB9="C","2.0",IF(AB9="D⁺","1.5",IF(AB9="D","1.0"))))))))</f>
        <v>3.5</v>
      </c>
      <c r="AD9" s="87">
        <v>7.7</v>
      </c>
      <c r="AE9" s="109" t="str">
        <f>IF(AD9&gt;=9.5,"A⁺",IF(AD9&gt;=8.5,"A",IF(AD9&gt;=8,"B⁺",IF(AD9&gt;=7,"B",IF(AD9&gt;=6.5,"C⁺",IF(AD9&gt;=5.5,"C",IF(AD9&gt;=5,"D⁺",IF(AD9&gt;=4,"D",IF(AD9&lt;4,"F")))))))))</f>
        <v>B</v>
      </c>
      <c r="AF9" s="110" t="str">
        <f>IF(AE9="A⁺","4.0",IF(AE9="A","3.8",IF(AE9="B⁺","3.5",IF(AE9="B","3.0",IF(AE9="C⁺","2.5",IF(AE9="C","2.0",IF(AE9="D⁺","1.5",IF(AE9="D","1.0"))))))))</f>
        <v>3.0</v>
      </c>
      <c r="AG9" s="111">
        <f t="shared" ref="AG9:AG48" si="0">F9*$F$7+I9*$I$7+L9*$L$7+O9*$O$7+R9*$R$7+U9*$U$7+X9*$X$7</f>
        <v>113.56</v>
      </c>
      <c r="AH9" s="112">
        <f t="shared" ref="AH9:AH40" si="1">AG9/$AG$7</f>
        <v>6.3088888888888892</v>
      </c>
      <c r="AI9" s="111">
        <f t="shared" ref="AI9:AI48" si="2">H9*$F$7+K9*$I$7+N9*$L$7+Q9*$O$7+T9*$R$7+W9*$U$7+Z9*$X$7</f>
        <v>47.6</v>
      </c>
      <c r="AJ9" s="112">
        <f t="shared" ref="AJ9:AJ40" si="3">AI9/$AG$7</f>
        <v>2.6444444444444444</v>
      </c>
      <c r="AK9" s="88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</row>
    <row r="10" spans="1:259" ht="24.75" customHeight="1">
      <c r="A10" s="136">
        <v>2</v>
      </c>
      <c r="B10" s="136" t="s">
        <v>38</v>
      </c>
      <c r="C10" s="137" t="s">
        <v>39</v>
      </c>
      <c r="D10" s="138" t="s">
        <v>40</v>
      </c>
      <c r="E10" s="90"/>
      <c r="F10" s="91">
        <v>7.4</v>
      </c>
      <c r="G10" s="109" t="str">
        <f t="shared" ref="G10:G48" si="4">IF(F10&gt;=9.5,"A⁺",IF(F10&gt;=8.5,"A",IF(F10&gt;=8,"B⁺",IF(F10&gt;=7,"B",IF(F10&gt;=6.5,"C⁺",IF(F10&gt;=5.5,"C",IF(F10&gt;=5,"D⁺",IF(F10&gt;=4,"D",IF(F10&lt;4,"F")))))))))</f>
        <v>B</v>
      </c>
      <c r="H10" s="110" t="str">
        <f t="shared" ref="H10:H48" si="5">IF(G10="A⁺","4.0",IF(G10="A","3.8",IF(G10="B⁺","3.5",IF(G10="B","3.0",IF(G10="C⁺","2.5",IF(G10="C","2.0",IF(G10="D⁺","1.5",IF(G10="D","1.0"))))))))</f>
        <v>3.0</v>
      </c>
      <c r="I10" s="91">
        <v>6.28</v>
      </c>
      <c r="J10" s="109" t="str">
        <f t="shared" ref="J10:J48" si="6">IF(I10&gt;=9.5,"A⁺",IF(I10&gt;=8.5,"A",IF(I10&gt;=8,"B⁺",IF(I10&gt;=7,"B",IF(I10&gt;=6.5,"C⁺",IF(I10&gt;=5.5,"C",IF(I10&gt;=5,"D⁺",IF(I10&gt;=4,"D",IF(I10&lt;4,"F")))))))))</f>
        <v>C</v>
      </c>
      <c r="K10" s="110" t="str">
        <f t="shared" ref="K10:K48" si="7">IF(J10="A⁺","4.0",IF(J10="A","3.8",IF(J10="B⁺","3.5",IF(J10="B","3.0",IF(J10="C⁺","2.5",IF(J10="C","2.0",IF(J10="D⁺","1.5",IF(J10="D","1.0"))))))))</f>
        <v>2.0</v>
      </c>
      <c r="L10" s="91">
        <v>9</v>
      </c>
      <c r="M10" s="109" t="str">
        <f>IF(L10&gt;=9.5,"A⁺",IF(L10&gt;=8.5,"A",IF(L10&gt;=8,"B⁺",IF(L10&gt;=7,"B",IF(L10&gt;=6.5,"C⁺",IF(L10&gt;=5.5,"C",IF(L10&gt;=5,"D⁺",IF(L10&gt;=4,"D",IF(L10&lt;4,"F")))))))))</f>
        <v>A</v>
      </c>
      <c r="N10" s="110" t="str">
        <f>IF(M10="A⁺","4.0",IF(M10="A","3.8",IF(M10="B⁺","3.5",IF(M10="B","3.0",IF(M10="C⁺","2.5",IF(M10="C","2.0",IF(M10="D⁺","1.5",IF(M10="D","1.0"))))))))</f>
        <v>3.8</v>
      </c>
      <c r="O10" s="91">
        <v>7.4</v>
      </c>
      <c r="P10" s="109" t="str">
        <f t="shared" ref="P10:P48" si="8">IF(O10&gt;=9.5,"A⁺",IF(O10&gt;=8.5,"A",IF(O10&gt;=8,"B⁺",IF(O10&gt;=7,"B",IF(O10&gt;=6.5,"C⁺",IF(O10&gt;=5.5,"C",IF(O10&gt;=5,"D⁺",IF(O10&gt;=4,"D",IF(O10&lt;4,"F")))))))))</f>
        <v>B</v>
      </c>
      <c r="Q10" s="110" t="str">
        <f t="shared" ref="Q10:Q48" si="9">IF(P10="A⁺","4.0",IF(P10="A","3.8",IF(P10="B⁺","3.5",IF(P10="B","3.0",IF(P10="C⁺","2.5",IF(P10="C","2.0",IF(P10="D⁺","1.5",IF(P10="D","1.0"))))))))</f>
        <v>3.0</v>
      </c>
      <c r="R10" s="91">
        <v>9.76</v>
      </c>
      <c r="S10" s="109" t="str">
        <f t="shared" ref="S10:S48" si="10">IF(R10&gt;=9.5,"A⁺",IF(R10&gt;=8.5,"A",IF(R10&gt;=8,"B⁺",IF(R10&gt;=7,"B",IF(R10&gt;=6.5,"C⁺",IF(R10&gt;=5.5,"C",IF(R10&gt;=5,"D⁺",IF(R10&gt;=4,"D",IF(R10&lt;4,"F")))))))))</f>
        <v>A⁺</v>
      </c>
      <c r="T10" s="110" t="str">
        <f t="shared" ref="T10:T48" si="11">IF(S10="A⁺","4.0",IF(S10="A","3.8",IF(S10="B⁺","3.5",IF(S10="B","3.0",IF(S10="C⁺","2.5",IF(S10="C","2.0",IF(S10="D⁺","1.5",IF(S10="D","1.0"))))))))</f>
        <v>4.0</v>
      </c>
      <c r="U10" s="91">
        <v>7</v>
      </c>
      <c r="V10" s="109" t="str">
        <f t="shared" ref="V10:V48" si="12">IF(U10&gt;=9.5,"A⁺",IF(U10&gt;=8.5,"A",IF(U10&gt;=8,"B⁺",IF(U10&gt;=7,"B",IF(U10&gt;=6.5,"C⁺",IF(U10&gt;=5.5,"C",IF(U10&gt;=5,"D⁺",IF(U10&gt;=4,"D",IF(U10&lt;4,"F")))))))))</f>
        <v>B</v>
      </c>
      <c r="W10" s="110" t="str">
        <f t="shared" ref="W10:W48" si="13">IF(V10="A⁺","4.0",IF(V10="A","3.8",IF(V10="B⁺","3.5",IF(V10="B","3.0",IF(V10="C⁺","2.5",IF(V10="C","2.0",IF(V10="D⁺","1.5",IF(V10="D","1.0"))))))))</f>
        <v>3.0</v>
      </c>
      <c r="X10" s="92">
        <v>7.32</v>
      </c>
      <c r="Y10" s="109" t="str">
        <f t="shared" ref="Y10:Y48" si="14">IF(X10&gt;=9.5,"A⁺",IF(X10&gt;=8.5,"A",IF(X10&gt;=8,"B⁺",IF(X10&gt;=7,"B",IF(X10&gt;=6.5,"C⁺",IF(X10&gt;=5.5,"C",IF(X10&gt;=5,"D⁺",IF(X10&gt;=4,"D",IF(X10&lt;4,"F")))))))))</f>
        <v>B</v>
      </c>
      <c r="Z10" s="110" t="str">
        <f t="shared" ref="Z10:Z48" si="15">IF(Y10="A⁺","4.0",IF(Y10="A","3.8",IF(Y10="B⁺","3.5",IF(Y10="B","3.0",IF(Y10="C⁺","2.5",IF(Y10="C","2.0",IF(Y10="D⁺","1.5",IF(Y10="D","1.0"))))))))</f>
        <v>3.0</v>
      </c>
      <c r="AA10" s="91">
        <v>8.4</v>
      </c>
      <c r="AB10" s="109" t="str">
        <f t="shared" ref="AB10:AB48" si="16">IF(AA10&gt;=9.5,"A⁺",IF(AA10&gt;=8.5,"A",IF(AA10&gt;=8,"B⁺",IF(AA10&gt;=7,"B",IF(AA10&gt;=6.5,"C⁺",IF(AA10&gt;=5.5,"C",IF(AA10&gt;=5,"D⁺",IF(AA10&gt;=4,"D",IF(AA10&lt;4,"F")))))))))</f>
        <v>B⁺</v>
      </c>
      <c r="AC10" s="110" t="str">
        <f t="shared" ref="AC10:AC48" si="17">IF(AB10="A⁺","4.0",IF(AB10="A","3.8",IF(AB10="B⁺","3.5",IF(AB10="B","3.0",IF(AB10="C⁺","2.5",IF(AB10="C","2.0",IF(AB10="D⁺","1.5",IF(AB10="D","1.0"))))))))</f>
        <v>3.5</v>
      </c>
      <c r="AD10" s="92">
        <v>8.1999999999999993</v>
      </c>
      <c r="AE10" s="109" t="str">
        <f t="shared" ref="AE10:AE48" si="18">IF(AD10&gt;=9.5,"A⁺",IF(AD10&gt;=8.5,"A",IF(AD10&gt;=8,"B⁺",IF(AD10&gt;=7,"B",IF(AD10&gt;=6.5,"C⁺",IF(AD10&gt;=5.5,"C",IF(AD10&gt;=5,"D⁺",IF(AD10&gt;=4,"D",IF(AD10&lt;4,"F")))))))))</f>
        <v>B⁺</v>
      </c>
      <c r="AF10" s="110" t="str">
        <f t="shared" ref="AF10:AF48" si="19">IF(AE10="A⁺","4.0",IF(AE10="A","3.8",IF(AE10="B⁺","3.5",IF(AE10="B","3.0",IF(AE10="C⁺","2.5",IF(AE10="C","2.0",IF(AE10="D⁺","1.5",IF(AE10="D","1.0"))))))))</f>
        <v>3.5</v>
      </c>
      <c r="AG10" s="111">
        <f t="shared" si="0"/>
        <v>108.32</v>
      </c>
      <c r="AH10" s="113">
        <f t="shared" si="1"/>
        <v>6.017777777777777</v>
      </c>
      <c r="AI10" s="111">
        <f t="shared" si="2"/>
        <v>43.6</v>
      </c>
      <c r="AJ10" s="113">
        <f t="shared" si="3"/>
        <v>2.4222222222222225</v>
      </c>
      <c r="AK10" s="88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</row>
    <row r="11" spans="1:259" ht="24.75" customHeight="1">
      <c r="A11" s="136">
        <v>3</v>
      </c>
      <c r="B11" s="136" t="s">
        <v>41</v>
      </c>
      <c r="C11" s="137" t="s">
        <v>42</v>
      </c>
      <c r="D11" s="138" t="s">
        <v>43</v>
      </c>
      <c r="E11" s="90"/>
      <c r="F11" s="91">
        <v>8</v>
      </c>
      <c r="G11" s="109" t="str">
        <f t="shared" si="4"/>
        <v>B⁺</v>
      </c>
      <c r="H11" s="110" t="str">
        <f t="shared" si="5"/>
        <v>3.5</v>
      </c>
      <c r="I11" s="91">
        <v>7.8</v>
      </c>
      <c r="J11" s="109" t="str">
        <f t="shared" si="6"/>
        <v>B</v>
      </c>
      <c r="K11" s="110" t="str">
        <f t="shared" si="7"/>
        <v>3.0</v>
      </c>
      <c r="L11" s="91">
        <v>8.4</v>
      </c>
      <c r="M11" s="109" t="str">
        <f t="shared" ref="M11:M48" si="20">IF(L11&gt;=9.5,"A⁺",IF(L11&gt;=8.5,"A",IF(L11&gt;=8,"B⁺",IF(L11&gt;=7,"B",IF(L11&gt;=6.5,"C⁺",IF(L11&gt;=5.5,"C",IF(L11&gt;=5,"D⁺",IF(L11&gt;=4,"D",IF(L11&lt;4,"F")))))))))</f>
        <v>B⁺</v>
      </c>
      <c r="N11" s="110" t="str">
        <f t="shared" ref="N11:N48" si="21">IF(M11="A⁺","4.0",IF(M11="A","3.8",IF(M11="B⁺","3.5",IF(M11="B","3.0",IF(M11="C⁺","2.5",IF(M11="C","2.0",IF(M11="D⁺","1.5",IF(M11="D","1.0"))))))))</f>
        <v>3.5</v>
      </c>
      <c r="O11" s="91">
        <v>8</v>
      </c>
      <c r="P11" s="109" t="str">
        <f t="shared" si="8"/>
        <v>B⁺</v>
      </c>
      <c r="Q11" s="110" t="str">
        <f t="shared" si="9"/>
        <v>3.5</v>
      </c>
      <c r="R11" s="91">
        <v>9.3000000000000007</v>
      </c>
      <c r="S11" s="109" t="str">
        <f t="shared" si="10"/>
        <v>A</v>
      </c>
      <c r="T11" s="110" t="str">
        <f t="shared" si="11"/>
        <v>3.8</v>
      </c>
      <c r="U11" s="91">
        <v>6.7</v>
      </c>
      <c r="V11" s="109" t="str">
        <f t="shared" si="12"/>
        <v>C⁺</v>
      </c>
      <c r="W11" s="110" t="str">
        <f t="shared" si="13"/>
        <v>2.5</v>
      </c>
      <c r="X11" s="92">
        <v>7.32</v>
      </c>
      <c r="Y11" s="109" t="str">
        <f t="shared" si="14"/>
        <v>B</v>
      </c>
      <c r="Z11" s="110" t="str">
        <f t="shared" si="15"/>
        <v>3.0</v>
      </c>
      <c r="AA11" s="91">
        <v>8.1</v>
      </c>
      <c r="AB11" s="109" t="str">
        <f t="shared" si="16"/>
        <v>B⁺</v>
      </c>
      <c r="AC11" s="110" t="str">
        <f t="shared" si="17"/>
        <v>3.5</v>
      </c>
      <c r="AD11" s="92">
        <v>7.9</v>
      </c>
      <c r="AE11" s="109" t="str">
        <f t="shared" si="18"/>
        <v>B</v>
      </c>
      <c r="AF11" s="110" t="str">
        <f t="shared" si="19"/>
        <v>3.0</v>
      </c>
      <c r="AG11" s="111">
        <f t="shared" si="0"/>
        <v>111.04</v>
      </c>
      <c r="AH11" s="113">
        <f t="shared" si="1"/>
        <v>6.1688888888888895</v>
      </c>
      <c r="AI11" s="111">
        <f t="shared" si="2"/>
        <v>45.6</v>
      </c>
      <c r="AJ11" s="113">
        <f t="shared" si="3"/>
        <v>2.5333333333333332</v>
      </c>
      <c r="AK11" s="88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89"/>
      <c r="DA11" s="89"/>
      <c r="DB11" s="89"/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89"/>
      <c r="EJ11" s="89"/>
      <c r="EK11" s="89"/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</row>
    <row r="12" spans="1:259" ht="24.75" customHeight="1">
      <c r="A12" s="136">
        <v>4</v>
      </c>
      <c r="B12" s="136" t="s">
        <v>44</v>
      </c>
      <c r="C12" s="137" t="s">
        <v>45</v>
      </c>
      <c r="D12" s="138" t="s">
        <v>46</v>
      </c>
      <c r="E12" s="90"/>
      <c r="F12" s="91">
        <v>7.7</v>
      </c>
      <c r="G12" s="109" t="str">
        <f t="shared" si="4"/>
        <v>B</v>
      </c>
      <c r="H12" s="110" t="str">
        <f t="shared" si="5"/>
        <v>3.0</v>
      </c>
      <c r="I12" s="91">
        <v>7</v>
      </c>
      <c r="J12" s="109" t="str">
        <f t="shared" si="6"/>
        <v>B</v>
      </c>
      <c r="K12" s="110" t="str">
        <f t="shared" si="7"/>
        <v>3.0</v>
      </c>
      <c r="L12" s="91">
        <v>8.4</v>
      </c>
      <c r="M12" s="109" t="str">
        <f t="shared" si="20"/>
        <v>B⁺</v>
      </c>
      <c r="N12" s="110" t="str">
        <f t="shared" si="21"/>
        <v>3.5</v>
      </c>
      <c r="O12" s="91">
        <v>6.8</v>
      </c>
      <c r="P12" s="109" t="str">
        <f t="shared" si="8"/>
        <v>C⁺</v>
      </c>
      <c r="Q12" s="110" t="str">
        <f t="shared" si="9"/>
        <v>2.5</v>
      </c>
      <c r="R12" s="91">
        <v>9.2399999999999984</v>
      </c>
      <c r="S12" s="109" t="str">
        <f t="shared" si="10"/>
        <v>A</v>
      </c>
      <c r="T12" s="110" t="str">
        <f t="shared" si="11"/>
        <v>3.8</v>
      </c>
      <c r="U12" s="91">
        <v>6.2</v>
      </c>
      <c r="V12" s="109" t="str">
        <f t="shared" si="12"/>
        <v>C</v>
      </c>
      <c r="W12" s="110" t="str">
        <f t="shared" si="13"/>
        <v>2.0</v>
      </c>
      <c r="X12" s="92">
        <v>7.32</v>
      </c>
      <c r="Y12" s="109" t="str">
        <f t="shared" si="14"/>
        <v>B</v>
      </c>
      <c r="Z12" s="110" t="str">
        <f t="shared" si="15"/>
        <v>3.0</v>
      </c>
      <c r="AA12" s="91">
        <v>7.8000000000000007</v>
      </c>
      <c r="AB12" s="109" t="str">
        <f t="shared" si="16"/>
        <v>B</v>
      </c>
      <c r="AC12" s="110" t="str">
        <f t="shared" si="17"/>
        <v>3.0</v>
      </c>
      <c r="AD12" s="92">
        <v>7.6000000000000005</v>
      </c>
      <c r="AE12" s="109" t="str">
        <f t="shared" si="18"/>
        <v>B</v>
      </c>
      <c r="AF12" s="110" t="str">
        <f t="shared" si="19"/>
        <v>3.0</v>
      </c>
      <c r="AG12" s="111">
        <f t="shared" si="0"/>
        <v>105.32000000000001</v>
      </c>
      <c r="AH12" s="113">
        <f t="shared" si="1"/>
        <v>5.8511111111111118</v>
      </c>
      <c r="AI12" s="111">
        <f t="shared" si="2"/>
        <v>41.6</v>
      </c>
      <c r="AJ12" s="113">
        <f t="shared" si="3"/>
        <v>2.3111111111111113</v>
      </c>
      <c r="AK12" s="88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89"/>
      <c r="EG12" s="89"/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</row>
    <row r="13" spans="1:259" ht="24.75" customHeight="1">
      <c r="A13" s="136">
        <v>5</v>
      </c>
      <c r="B13" s="136" t="s">
        <v>47</v>
      </c>
      <c r="C13" s="137" t="s">
        <v>48</v>
      </c>
      <c r="D13" s="138" t="s">
        <v>49</v>
      </c>
      <c r="E13" s="90"/>
      <c r="F13" s="91">
        <v>8.1</v>
      </c>
      <c r="G13" s="109" t="str">
        <f t="shared" si="4"/>
        <v>B⁺</v>
      </c>
      <c r="H13" s="110" t="str">
        <f t="shared" si="5"/>
        <v>3.5</v>
      </c>
      <c r="I13" s="91">
        <v>8.120000000000001</v>
      </c>
      <c r="J13" s="109" t="str">
        <f t="shared" si="6"/>
        <v>B⁺</v>
      </c>
      <c r="K13" s="110" t="str">
        <f t="shared" si="7"/>
        <v>3.5</v>
      </c>
      <c r="L13" s="91">
        <v>9.3999999999999986</v>
      </c>
      <c r="M13" s="109" t="str">
        <f t="shared" si="20"/>
        <v>A</v>
      </c>
      <c r="N13" s="110" t="str">
        <f t="shared" si="21"/>
        <v>3.8</v>
      </c>
      <c r="O13" s="91">
        <v>8.4</v>
      </c>
      <c r="P13" s="109" t="str">
        <f t="shared" si="8"/>
        <v>B⁺</v>
      </c>
      <c r="Q13" s="110" t="str">
        <f t="shared" si="9"/>
        <v>3.5</v>
      </c>
      <c r="R13" s="91">
        <v>9.68</v>
      </c>
      <c r="S13" s="109" t="str">
        <f t="shared" si="10"/>
        <v>A⁺</v>
      </c>
      <c r="T13" s="110" t="str">
        <f t="shared" si="11"/>
        <v>4.0</v>
      </c>
      <c r="U13" s="91">
        <v>7.4</v>
      </c>
      <c r="V13" s="109" t="str">
        <f t="shared" si="12"/>
        <v>B</v>
      </c>
      <c r="W13" s="110" t="str">
        <f t="shared" si="13"/>
        <v>3.0</v>
      </c>
      <c r="X13" s="92">
        <v>8.0399999999999991</v>
      </c>
      <c r="Y13" s="109" t="str">
        <f t="shared" si="14"/>
        <v>B⁺</v>
      </c>
      <c r="Z13" s="110" t="str">
        <f t="shared" si="15"/>
        <v>3.5</v>
      </c>
      <c r="AA13" s="91">
        <v>8.6999999999999993</v>
      </c>
      <c r="AB13" s="109" t="str">
        <f t="shared" si="16"/>
        <v>A</v>
      </c>
      <c r="AC13" s="110" t="str">
        <f t="shared" si="17"/>
        <v>3.8</v>
      </c>
      <c r="AD13" s="92">
        <v>8.1</v>
      </c>
      <c r="AE13" s="109" t="str">
        <f t="shared" si="18"/>
        <v>B⁺</v>
      </c>
      <c r="AF13" s="110" t="str">
        <f t="shared" si="19"/>
        <v>3.5</v>
      </c>
      <c r="AG13" s="111">
        <f t="shared" si="0"/>
        <v>118.27999999999999</v>
      </c>
      <c r="AH13" s="113">
        <f t="shared" si="1"/>
        <v>6.5711111111111107</v>
      </c>
      <c r="AI13" s="111">
        <f t="shared" si="2"/>
        <v>49.6</v>
      </c>
      <c r="AJ13" s="113">
        <f t="shared" si="3"/>
        <v>2.7555555555555555</v>
      </c>
      <c r="AK13" s="88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  <c r="CG13" s="89"/>
      <c r="CH13" s="89"/>
      <c r="CI13" s="89"/>
      <c r="CJ13" s="89"/>
      <c r="CK13" s="89"/>
      <c r="CL13" s="89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89"/>
      <c r="CX13" s="89"/>
      <c r="CY13" s="89"/>
      <c r="CZ13" s="89"/>
      <c r="DA13" s="89"/>
      <c r="DB13" s="89"/>
      <c r="DC13" s="89"/>
      <c r="DD13" s="89"/>
      <c r="DE13" s="89"/>
      <c r="DF13" s="89"/>
      <c r="DG13" s="89"/>
      <c r="DH13" s="89"/>
      <c r="DI13" s="89"/>
      <c r="DJ13" s="89"/>
      <c r="DK13" s="89"/>
      <c r="DL13" s="89"/>
      <c r="DM13" s="89"/>
      <c r="DN13" s="89"/>
      <c r="DO13" s="89"/>
      <c r="DP13" s="89"/>
      <c r="DQ13" s="89"/>
      <c r="DR13" s="89"/>
      <c r="DS13" s="89"/>
      <c r="DT13" s="89"/>
      <c r="DU13" s="89"/>
      <c r="DV13" s="89"/>
      <c r="DW13" s="89"/>
      <c r="DX13" s="89"/>
      <c r="DY13" s="89"/>
      <c r="DZ13" s="89"/>
      <c r="EA13" s="89"/>
      <c r="EB13" s="89"/>
      <c r="EC13" s="89"/>
      <c r="ED13" s="89"/>
      <c r="EE13" s="89"/>
      <c r="EF13" s="89"/>
      <c r="EG13" s="89"/>
      <c r="EH13" s="89"/>
      <c r="EI13" s="89"/>
      <c r="EJ13" s="89"/>
      <c r="EK13" s="89"/>
      <c r="EL13" s="89"/>
      <c r="EM13" s="89"/>
      <c r="EN13" s="89"/>
      <c r="EO13" s="89"/>
      <c r="EP13" s="89"/>
      <c r="EQ13" s="89"/>
      <c r="ER13" s="89"/>
      <c r="ES13" s="89"/>
      <c r="ET13" s="89"/>
      <c r="EU13" s="89"/>
      <c r="EV13" s="89"/>
      <c r="EW13" s="89"/>
      <c r="EX13" s="89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</row>
    <row r="14" spans="1:259" ht="24.75" customHeight="1">
      <c r="A14" s="136">
        <v>6</v>
      </c>
      <c r="B14" s="136" t="s">
        <v>50</v>
      </c>
      <c r="C14" s="137" t="s">
        <v>51</v>
      </c>
      <c r="D14" s="138" t="s">
        <v>52</v>
      </c>
      <c r="E14" s="90"/>
      <c r="F14" s="91">
        <v>7.7</v>
      </c>
      <c r="G14" s="109" t="str">
        <f t="shared" si="4"/>
        <v>B</v>
      </c>
      <c r="H14" s="110" t="str">
        <f t="shared" si="5"/>
        <v>3.0</v>
      </c>
      <c r="I14" s="91">
        <v>7</v>
      </c>
      <c r="J14" s="109" t="str">
        <f t="shared" si="6"/>
        <v>B</v>
      </c>
      <c r="K14" s="110" t="str">
        <f t="shared" si="7"/>
        <v>3.0</v>
      </c>
      <c r="L14" s="91">
        <v>8.4</v>
      </c>
      <c r="M14" s="109" t="str">
        <f t="shared" si="20"/>
        <v>B⁺</v>
      </c>
      <c r="N14" s="110" t="str">
        <f t="shared" si="21"/>
        <v>3.5</v>
      </c>
      <c r="O14" s="91">
        <v>7.6</v>
      </c>
      <c r="P14" s="109" t="str">
        <f t="shared" si="8"/>
        <v>B</v>
      </c>
      <c r="Q14" s="110" t="str">
        <f t="shared" si="9"/>
        <v>3.0</v>
      </c>
      <c r="R14" s="91">
        <v>9.64</v>
      </c>
      <c r="S14" s="109" t="str">
        <f t="shared" si="10"/>
        <v>A⁺</v>
      </c>
      <c r="T14" s="110" t="str">
        <f t="shared" si="11"/>
        <v>4.0</v>
      </c>
      <c r="U14" s="91">
        <v>7</v>
      </c>
      <c r="V14" s="109" t="str">
        <f t="shared" si="12"/>
        <v>B</v>
      </c>
      <c r="W14" s="110" t="str">
        <f t="shared" si="13"/>
        <v>3.0</v>
      </c>
      <c r="X14" s="92">
        <v>7.32</v>
      </c>
      <c r="Y14" s="109" t="str">
        <f t="shared" si="14"/>
        <v>B</v>
      </c>
      <c r="Z14" s="110" t="str">
        <f t="shared" si="15"/>
        <v>3.0</v>
      </c>
      <c r="AA14" s="91">
        <v>7.8000000000000007</v>
      </c>
      <c r="AB14" s="109" t="str">
        <f t="shared" si="16"/>
        <v>B</v>
      </c>
      <c r="AC14" s="110" t="str">
        <f t="shared" si="17"/>
        <v>3.0</v>
      </c>
      <c r="AD14" s="92">
        <v>8.3000000000000007</v>
      </c>
      <c r="AE14" s="109" t="str">
        <f t="shared" si="18"/>
        <v>B⁺</v>
      </c>
      <c r="AF14" s="110" t="str">
        <f t="shared" si="19"/>
        <v>3.5</v>
      </c>
      <c r="AG14" s="111">
        <f t="shared" si="0"/>
        <v>109.32000000000001</v>
      </c>
      <c r="AH14" s="113">
        <f t="shared" si="1"/>
        <v>6.0733333333333341</v>
      </c>
      <c r="AI14" s="111">
        <f t="shared" si="2"/>
        <v>45</v>
      </c>
      <c r="AJ14" s="113">
        <f t="shared" si="3"/>
        <v>2.5</v>
      </c>
      <c r="AK14" s="88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</row>
    <row r="15" spans="1:259" ht="24.75" customHeight="1">
      <c r="A15" s="136">
        <v>7</v>
      </c>
      <c r="B15" s="136" t="s">
        <v>53</v>
      </c>
      <c r="C15" s="137" t="s">
        <v>54</v>
      </c>
      <c r="D15" s="138" t="s">
        <v>55</v>
      </c>
      <c r="E15" s="90"/>
      <c r="F15" s="91">
        <v>7.7</v>
      </c>
      <c r="G15" s="109" t="str">
        <f t="shared" si="4"/>
        <v>B</v>
      </c>
      <c r="H15" s="110" t="str">
        <f t="shared" si="5"/>
        <v>3.0</v>
      </c>
      <c r="I15" s="91">
        <v>7.2</v>
      </c>
      <c r="J15" s="109" t="str">
        <f t="shared" si="6"/>
        <v>B</v>
      </c>
      <c r="K15" s="110" t="str">
        <f t="shared" si="7"/>
        <v>3.0</v>
      </c>
      <c r="L15" s="91">
        <v>8.4</v>
      </c>
      <c r="M15" s="109" t="str">
        <f t="shared" si="20"/>
        <v>B⁺</v>
      </c>
      <c r="N15" s="110" t="str">
        <f t="shared" si="21"/>
        <v>3.5</v>
      </c>
      <c r="O15" s="91">
        <v>8</v>
      </c>
      <c r="P15" s="109" t="str">
        <f t="shared" si="8"/>
        <v>B⁺</v>
      </c>
      <c r="Q15" s="110" t="str">
        <f t="shared" si="9"/>
        <v>3.5</v>
      </c>
      <c r="R15" s="91">
        <v>9.76</v>
      </c>
      <c r="S15" s="109" t="str">
        <f t="shared" si="10"/>
        <v>A⁺</v>
      </c>
      <c r="T15" s="110" t="str">
        <f t="shared" si="11"/>
        <v>4.0</v>
      </c>
      <c r="U15" s="91">
        <v>6.6000000000000005</v>
      </c>
      <c r="V15" s="109" t="str">
        <f t="shared" si="12"/>
        <v>C⁺</v>
      </c>
      <c r="W15" s="110" t="str">
        <f t="shared" si="13"/>
        <v>2.5</v>
      </c>
      <c r="X15" s="92">
        <v>7.92</v>
      </c>
      <c r="Y15" s="109" t="str">
        <f t="shared" si="14"/>
        <v>B</v>
      </c>
      <c r="Z15" s="110" t="str">
        <f t="shared" si="15"/>
        <v>3.0</v>
      </c>
      <c r="AA15" s="91">
        <v>8.1</v>
      </c>
      <c r="AB15" s="109" t="str">
        <f t="shared" si="16"/>
        <v>B⁺</v>
      </c>
      <c r="AC15" s="110" t="str">
        <f t="shared" si="17"/>
        <v>3.5</v>
      </c>
      <c r="AD15" s="92">
        <v>7.9</v>
      </c>
      <c r="AE15" s="109" t="str">
        <f t="shared" si="18"/>
        <v>B</v>
      </c>
      <c r="AF15" s="110" t="str">
        <f t="shared" si="19"/>
        <v>3.0</v>
      </c>
      <c r="AG15" s="111">
        <f t="shared" si="0"/>
        <v>111.16000000000001</v>
      </c>
      <c r="AH15" s="113">
        <f t="shared" si="1"/>
        <v>6.1755555555555564</v>
      </c>
      <c r="AI15" s="111">
        <f t="shared" si="2"/>
        <v>45</v>
      </c>
      <c r="AJ15" s="113">
        <f t="shared" si="3"/>
        <v>2.5</v>
      </c>
      <c r="AK15" s="88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89"/>
      <c r="DH15" s="89"/>
      <c r="DI15" s="89"/>
      <c r="DJ15" s="89"/>
      <c r="DK15" s="89"/>
      <c r="DL15" s="89"/>
      <c r="DM15" s="89"/>
      <c r="DN15" s="89"/>
      <c r="DO15" s="89"/>
      <c r="DP15" s="89"/>
      <c r="DQ15" s="89"/>
      <c r="DR15" s="89"/>
      <c r="DS15" s="89"/>
      <c r="DT15" s="89"/>
      <c r="DU15" s="89"/>
      <c r="DV15" s="89"/>
      <c r="DW15" s="89"/>
      <c r="DX15" s="89"/>
      <c r="DY15" s="89"/>
      <c r="DZ15" s="89"/>
      <c r="EA15" s="89"/>
      <c r="EB15" s="89"/>
      <c r="EC15" s="89"/>
      <c r="ED15" s="89"/>
      <c r="EE15" s="89"/>
      <c r="EF15" s="89"/>
      <c r="EG15" s="89"/>
      <c r="EH15" s="89"/>
      <c r="EI15" s="89"/>
      <c r="EJ15" s="89"/>
      <c r="EK15" s="89"/>
      <c r="EL15" s="89"/>
      <c r="EM15" s="89"/>
      <c r="EN15" s="89"/>
      <c r="EO15" s="89"/>
      <c r="EP15" s="89"/>
      <c r="EQ15" s="89"/>
      <c r="ER15" s="89"/>
      <c r="ES15" s="89"/>
      <c r="ET15" s="89"/>
      <c r="EU15" s="89"/>
      <c r="EV15" s="89"/>
      <c r="EW15" s="89"/>
      <c r="EX15" s="89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</row>
    <row r="16" spans="1:259" ht="24.75" customHeight="1">
      <c r="A16" s="136">
        <v>8</v>
      </c>
      <c r="B16" s="136" t="s">
        <v>56</v>
      </c>
      <c r="C16" s="137" t="s">
        <v>57</v>
      </c>
      <c r="D16" s="138" t="s">
        <v>10</v>
      </c>
      <c r="E16" s="90"/>
      <c r="F16" s="91">
        <v>7.7</v>
      </c>
      <c r="G16" s="109" t="str">
        <f t="shared" si="4"/>
        <v>B</v>
      </c>
      <c r="H16" s="110" t="str">
        <f t="shared" si="5"/>
        <v>3.0</v>
      </c>
      <c r="I16" s="91">
        <v>7.8</v>
      </c>
      <c r="J16" s="109" t="str">
        <f t="shared" si="6"/>
        <v>B</v>
      </c>
      <c r="K16" s="110" t="str">
        <f t="shared" si="7"/>
        <v>3.0</v>
      </c>
      <c r="L16" s="91">
        <v>8.4</v>
      </c>
      <c r="M16" s="109" t="str">
        <f t="shared" si="20"/>
        <v>B⁺</v>
      </c>
      <c r="N16" s="110" t="str">
        <f t="shared" si="21"/>
        <v>3.5</v>
      </c>
      <c r="O16" s="91">
        <v>8</v>
      </c>
      <c r="P16" s="109" t="str">
        <f t="shared" si="8"/>
        <v>B⁺</v>
      </c>
      <c r="Q16" s="110" t="str">
        <f t="shared" si="9"/>
        <v>3.5</v>
      </c>
      <c r="R16" s="91">
        <v>9.2399999999999984</v>
      </c>
      <c r="S16" s="109" t="str">
        <f t="shared" si="10"/>
        <v>A</v>
      </c>
      <c r="T16" s="110" t="str">
        <f t="shared" si="11"/>
        <v>3.8</v>
      </c>
      <c r="U16" s="91">
        <v>6</v>
      </c>
      <c r="V16" s="109" t="str">
        <f t="shared" si="12"/>
        <v>C</v>
      </c>
      <c r="W16" s="110" t="str">
        <f t="shared" si="13"/>
        <v>2.0</v>
      </c>
      <c r="X16" s="92">
        <v>7.92</v>
      </c>
      <c r="Y16" s="109" t="str">
        <f t="shared" si="14"/>
        <v>B</v>
      </c>
      <c r="Z16" s="110" t="str">
        <f t="shared" si="15"/>
        <v>3.0</v>
      </c>
      <c r="AA16" s="91">
        <v>7.8000000000000007</v>
      </c>
      <c r="AB16" s="109" t="str">
        <f t="shared" si="16"/>
        <v>B</v>
      </c>
      <c r="AC16" s="110" t="str">
        <f t="shared" si="17"/>
        <v>3.0</v>
      </c>
      <c r="AD16" s="92">
        <v>7.6000000000000005</v>
      </c>
      <c r="AE16" s="109" t="str">
        <f t="shared" si="18"/>
        <v>B</v>
      </c>
      <c r="AF16" s="110" t="str">
        <f t="shared" si="19"/>
        <v>3.0</v>
      </c>
      <c r="AG16" s="111">
        <f t="shared" si="0"/>
        <v>110.12</v>
      </c>
      <c r="AH16" s="113">
        <f t="shared" si="1"/>
        <v>6.1177777777777784</v>
      </c>
      <c r="AI16" s="111">
        <f t="shared" si="2"/>
        <v>43.6</v>
      </c>
      <c r="AJ16" s="113">
        <f t="shared" si="3"/>
        <v>2.4222222222222225</v>
      </c>
      <c r="AK16" s="88"/>
      <c r="AL16" s="93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  <c r="EA16" s="89"/>
      <c r="EB16" s="89"/>
      <c r="EC16" s="89"/>
      <c r="ED16" s="89"/>
      <c r="EE16" s="89"/>
      <c r="EF16" s="89"/>
      <c r="EG16" s="89"/>
      <c r="EH16" s="89"/>
      <c r="EI16" s="89"/>
      <c r="EJ16" s="89"/>
      <c r="EK16" s="89"/>
      <c r="EL16" s="89"/>
      <c r="EM16" s="89"/>
      <c r="EN16" s="89"/>
      <c r="EO16" s="89"/>
      <c r="EP16" s="89"/>
      <c r="EQ16" s="89"/>
      <c r="ER16" s="89"/>
      <c r="ES16" s="89"/>
      <c r="ET16" s="89"/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  <c r="IM16" s="89"/>
      <c r="IN16" s="89"/>
      <c r="IO16" s="89"/>
      <c r="IP16" s="89"/>
    </row>
    <row r="17" spans="1:250" ht="24.75" customHeight="1">
      <c r="A17" s="136">
        <v>9</v>
      </c>
      <c r="B17" s="136" t="s">
        <v>58</v>
      </c>
      <c r="C17" s="137" t="s">
        <v>59</v>
      </c>
      <c r="D17" s="138" t="s">
        <v>60</v>
      </c>
      <c r="E17" s="90"/>
      <c r="F17" s="91">
        <v>8</v>
      </c>
      <c r="G17" s="109" t="str">
        <f t="shared" si="4"/>
        <v>B⁺</v>
      </c>
      <c r="H17" s="110" t="str">
        <f t="shared" si="5"/>
        <v>3.5</v>
      </c>
      <c r="I17" s="91">
        <v>7.8</v>
      </c>
      <c r="J17" s="109" t="str">
        <f t="shared" si="6"/>
        <v>B</v>
      </c>
      <c r="K17" s="110" t="str">
        <f t="shared" si="7"/>
        <v>3.0</v>
      </c>
      <c r="L17" s="91">
        <v>8.4</v>
      </c>
      <c r="M17" s="109" t="str">
        <f t="shared" si="20"/>
        <v>B⁺</v>
      </c>
      <c r="N17" s="110" t="str">
        <f t="shared" si="21"/>
        <v>3.5</v>
      </c>
      <c r="O17" s="91">
        <v>8</v>
      </c>
      <c r="P17" s="109" t="str">
        <f t="shared" si="8"/>
        <v>B⁺</v>
      </c>
      <c r="Q17" s="110" t="str">
        <f t="shared" si="9"/>
        <v>3.5</v>
      </c>
      <c r="R17" s="91">
        <v>9.120000000000001</v>
      </c>
      <c r="S17" s="109" t="str">
        <f t="shared" si="10"/>
        <v>A</v>
      </c>
      <c r="T17" s="110" t="str">
        <f t="shared" si="11"/>
        <v>3.8</v>
      </c>
      <c r="U17" s="91">
        <v>7</v>
      </c>
      <c r="V17" s="109" t="str">
        <f t="shared" si="12"/>
        <v>B</v>
      </c>
      <c r="W17" s="110" t="str">
        <f t="shared" si="13"/>
        <v>3.0</v>
      </c>
      <c r="X17" s="92">
        <v>7.92</v>
      </c>
      <c r="Y17" s="109" t="str">
        <f t="shared" si="14"/>
        <v>B</v>
      </c>
      <c r="Z17" s="110" t="str">
        <f t="shared" si="15"/>
        <v>3.0</v>
      </c>
      <c r="AA17" s="91">
        <v>8.4</v>
      </c>
      <c r="AB17" s="109" t="str">
        <f t="shared" si="16"/>
        <v>B⁺</v>
      </c>
      <c r="AC17" s="110" t="str">
        <f t="shared" si="17"/>
        <v>3.5</v>
      </c>
      <c r="AD17" s="92">
        <v>8.1999999999999993</v>
      </c>
      <c r="AE17" s="109" t="str">
        <f t="shared" si="18"/>
        <v>B⁺</v>
      </c>
      <c r="AF17" s="110" t="str">
        <f t="shared" si="19"/>
        <v>3.5</v>
      </c>
      <c r="AG17" s="111">
        <f t="shared" si="0"/>
        <v>112.48000000000002</v>
      </c>
      <c r="AH17" s="113">
        <f t="shared" si="1"/>
        <v>6.2488888888888896</v>
      </c>
      <c r="AI17" s="111">
        <f t="shared" si="2"/>
        <v>46.6</v>
      </c>
      <c r="AJ17" s="113">
        <f t="shared" si="3"/>
        <v>2.588888888888889</v>
      </c>
      <c r="AK17" s="88"/>
      <c r="AL17" s="94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</row>
    <row r="18" spans="1:250" ht="24.75" customHeight="1">
      <c r="A18" s="136">
        <v>10</v>
      </c>
      <c r="B18" s="136" t="s">
        <v>61</v>
      </c>
      <c r="C18" s="137" t="s">
        <v>62</v>
      </c>
      <c r="D18" s="138" t="s">
        <v>63</v>
      </c>
      <c r="E18" s="90"/>
      <c r="F18" s="91">
        <v>8</v>
      </c>
      <c r="G18" s="109" t="str">
        <f t="shared" si="4"/>
        <v>B⁺</v>
      </c>
      <c r="H18" s="110" t="str">
        <f t="shared" si="5"/>
        <v>3.5</v>
      </c>
      <c r="I18" s="91">
        <v>7.12</v>
      </c>
      <c r="J18" s="109" t="str">
        <f t="shared" si="6"/>
        <v>B</v>
      </c>
      <c r="K18" s="110" t="str">
        <f t="shared" si="7"/>
        <v>3.0</v>
      </c>
      <c r="L18" s="91">
        <v>8.4</v>
      </c>
      <c r="M18" s="109" t="str">
        <f t="shared" si="20"/>
        <v>B⁺</v>
      </c>
      <c r="N18" s="110" t="str">
        <f t="shared" si="21"/>
        <v>3.5</v>
      </c>
      <c r="O18" s="91">
        <v>7.4</v>
      </c>
      <c r="P18" s="109" t="str">
        <f t="shared" si="8"/>
        <v>B</v>
      </c>
      <c r="Q18" s="110" t="str">
        <f t="shared" si="9"/>
        <v>3.0</v>
      </c>
      <c r="R18" s="91">
        <v>9.76</v>
      </c>
      <c r="S18" s="109" t="str">
        <f t="shared" si="10"/>
        <v>A⁺</v>
      </c>
      <c r="T18" s="110" t="str">
        <f t="shared" si="11"/>
        <v>4.0</v>
      </c>
      <c r="U18" s="91">
        <v>6.6000000000000005</v>
      </c>
      <c r="V18" s="109" t="str">
        <f t="shared" si="12"/>
        <v>C⁺</v>
      </c>
      <c r="W18" s="110" t="str">
        <f t="shared" si="13"/>
        <v>2.5</v>
      </c>
      <c r="X18" s="92">
        <v>6.72</v>
      </c>
      <c r="Y18" s="109" t="str">
        <f t="shared" si="14"/>
        <v>C⁺</v>
      </c>
      <c r="Z18" s="110" t="str">
        <f t="shared" si="15"/>
        <v>2.5</v>
      </c>
      <c r="AA18" s="91">
        <v>8.4</v>
      </c>
      <c r="AB18" s="109" t="str">
        <f t="shared" si="16"/>
        <v>B⁺</v>
      </c>
      <c r="AC18" s="110" t="str">
        <f t="shared" si="17"/>
        <v>3.5</v>
      </c>
      <c r="AD18" s="92">
        <v>7.9</v>
      </c>
      <c r="AE18" s="109" t="str">
        <f t="shared" si="18"/>
        <v>B</v>
      </c>
      <c r="AF18" s="110" t="str">
        <f t="shared" si="19"/>
        <v>3.0</v>
      </c>
      <c r="AG18" s="111">
        <f t="shared" si="0"/>
        <v>108</v>
      </c>
      <c r="AH18" s="113">
        <f t="shared" si="1"/>
        <v>6</v>
      </c>
      <c r="AI18" s="111">
        <f t="shared" si="2"/>
        <v>44</v>
      </c>
      <c r="AJ18" s="113">
        <f t="shared" si="3"/>
        <v>2.4444444444444446</v>
      </c>
      <c r="AK18" s="88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/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/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89"/>
      <c r="EF18" s="89"/>
      <c r="EG18" s="89"/>
      <c r="EH18" s="89"/>
      <c r="EI18" s="89"/>
      <c r="EJ18" s="89"/>
      <c r="EK18" s="89"/>
      <c r="EL18" s="89"/>
      <c r="EM18" s="89"/>
      <c r="EN18" s="89"/>
      <c r="EO18" s="89"/>
      <c r="EP18" s="89"/>
      <c r="EQ18" s="89"/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  <c r="IM18" s="89"/>
      <c r="IN18" s="89"/>
      <c r="IO18" s="89"/>
      <c r="IP18" s="89"/>
    </row>
    <row r="19" spans="1:250" ht="24.75" customHeight="1">
      <c r="A19" s="136">
        <v>11</v>
      </c>
      <c r="B19" s="136" t="s">
        <v>64</v>
      </c>
      <c r="C19" s="137" t="s">
        <v>65</v>
      </c>
      <c r="D19" s="138" t="s">
        <v>31</v>
      </c>
      <c r="E19" s="90"/>
      <c r="F19" s="91">
        <v>8</v>
      </c>
      <c r="G19" s="109" t="str">
        <f t="shared" si="4"/>
        <v>B⁺</v>
      </c>
      <c r="H19" s="110" t="str">
        <f t="shared" si="5"/>
        <v>3.5</v>
      </c>
      <c r="I19" s="91">
        <v>7.5200000000000005</v>
      </c>
      <c r="J19" s="109" t="str">
        <f t="shared" si="6"/>
        <v>B</v>
      </c>
      <c r="K19" s="110" t="str">
        <f t="shared" si="7"/>
        <v>3.0</v>
      </c>
      <c r="L19" s="91">
        <v>9</v>
      </c>
      <c r="M19" s="109" t="str">
        <f t="shared" si="20"/>
        <v>A</v>
      </c>
      <c r="N19" s="110" t="str">
        <f t="shared" si="21"/>
        <v>3.8</v>
      </c>
      <c r="O19" s="91">
        <v>7.4</v>
      </c>
      <c r="P19" s="109" t="str">
        <f t="shared" si="8"/>
        <v>B</v>
      </c>
      <c r="Q19" s="110" t="str">
        <f t="shared" si="9"/>
        <v>3.0</v>
      </c>
      <c r="R19" s="91">
        <v>9.5399999999999991</v>
      </c>
      <c r="S19" s="109" t="str">
        <f t="shared" si="10"/>
        <v>A⁺</v>
      </c>
      <c r="T19" s="110" t="str">
        <f t="shared" si="11"/>
        <v>4.0</v>
      </c>
      <c r="U19" s="91">
        <v>7</v>
      </c>
      <c r="V19" s="109" t="str">
        <f t="shared" si="12"/>
        <v>B</v>
      </c>
      <c r="W19" s="110" t="str">
        <f t="shared" si="13"/>
        <v>3.0</v>
      </c>
      <c r="X19" s="92">
        <v>7.02</v>
      </c>
      <c r="Y19" s="109" t="str">
        <f t="shared" si="14"/>
        <v>B</v>
      </c>
      <c r="Z19" s="110" t="str">
        <f t="shared" si="15"/>
        <v>3.0</v>
      </c>
      <c r="AA19" s="91">
        <v>8.4</v>
      </c>
      <c r="AB19" s="109" t="str">
        <f t="shared" si="16"/>
        <v>B⁺</v>
      </c>
      <c r="AC19" s="110" t="str">
        <f t="shared" si="17"/>
        <v>3.5</v>
      </c>
      <c r="AD19" s="92">
        <v>7.7</v>
      </c>
      <c r="AE19" s="109" t="str">
        <f t="shared" si="18"/>
        <v>B</v>
      </c>
      <c r="AF19" s="110" t="str">
        <f t="shared" si="19"/>
        <v>3.0</v>
      </c>
      <c r="AG19" s="111">
        <f t="shared" si="0"/>
        <v>110.96000000000001</v>
      </c>
      <c r="AH19" s="113">
        <f t="shared" si="1"/>
        <v>6.1644444444444453</v>
      </c>
      <c r="AI19" s="111">
        <f t="shared" si="2"/>
        <v>46.6</v>
      </c>
      <c r="AJ19" s="113">
        <f t="shared" si="3"/>
        <v>2.588888888888889</v>
      </c>
      <c r="AK19" s="88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  <c r="IM19" s="89"/>
      <c r="IN19" s="89"/>
      <c r="IO19" s="89"/>
      <c r="IP19" s="89"/>
    </row>
    <row r="20" spans="1:250" ht="24.75" customHeight="1">
      <c r="A20" s="136">
        <v>12</v>
      </c>
      <c r="B20" s="136" t="s">
        <v>66</v>
      </c>
      <c r="C20" s="137" t="s">
        <v>67</v>
      </c>
      <c r="D20" s="138" t="s">
        <v>68</v>
      </c>
      <c r="E20" s="90"/>
      <c r="F20" s="91">
        <v>7.1999999999999993</v>
      </c>
      <c r="G20" s="109" t="str">
        <f t="shared" si="4"/>
        <v>B</v>
      </c>
      <c r="H20" s="110" t="str">
        <f t="shared" si="5"/>
        <v>3.0</v>
      </c>
      <c r="I20" s="91">
        <v>7.6</v>
      </c>
      <c r="J20" s="109" t="str">
        <f t="shared" si="6"/>
        <v>B</v>
      </c>
      <c r="K20" s="110" t="str">
        <f t="shared" si="7"/>
        <v>3.0</v>
      </c>
      <c r="L20" s="91">
        <v>8.4</v>
      </c>
      <c r="M20" s="109" t="str">
        <f t="shared" si="20"/>
        <v>B⁺</v>
      </c>
      <c r="N20" s="110" t="str">
        <f t="shared" si="21"/>
        <v>3.5</v>
      </c>
      <c r="O20" s="91">
        <v>7.6</v>
      </c>
      <c r="P20" s="109" t="str">
        <f t="shared" si="8"/>
        <v>B</v>
      </c>
      <c r="Q20" s="110" t="str">
        <f t="shared" si="9"/>
        <v>3.0</v>
      </c>
      <c r="R20" s="91">
        <v>9.76</v>
      </c>
      <c r="S20" s="109" t="str">
        <f t="shared" si="10"/>
        <v>A⁺</v>
      </c>
      <c r="T20" s="110" t="str">
        <f t="shared" si="11"/>
        <v>4.0</v>
      </c>
      <c r="U20" s="91">
        <v>7</v>
      </c>
      <c r="V20" s="109" t="str">
        <f t="shared" si="12"/>
        <v>B</v>
      </c>
      <c r="W20" s="110" t="str">
        <f t="shared" si="13"/>
        <v>3.0</v>
      </c>
      <c r="X20" s="92">
        <v>7.92</v>
      </c>
      <c r="Y20" s="109" t="str">
        <f t="shared" si="14"/>
        <v>B</v>
      </c>
      <c r="Z20" s="110" t="str">
        <f t="shared" si="15"/>
        <v>3.0</v>
      </c>
      <c r="AA20" s="91">
        <v>8.1</v>
      </c>
      <c r="AB20" s="109" t="str">
        <f t="shared" si="16"/>
        <v>B⁺</v>
      </c>
      <c r="AC20" s="110" t="str">
        <f t="shared" si="17"/>
        <v>3.5</v>
      </c>
      <c r="AD20" s="92">
        <v>8</v>
      </c>
      <c r="AE20" s="109" t="str">
        <f t="shared" si="18"/>
        <v>B⁺</v>
      </c>
      <c r="AF20" s="110" t="str">
        <f t="shared" si="19"/>
        <v>3.5</v>
      </c>
      <c r="AG20" s="111">
        <f t="shared" si="0"/>
        <v>110.96</v>
      </c>
      <c r="AH20" s="113">
        <f t="shared" si="1"/>
        <v>6.1644444444444444</v>
      </c>
      <c r="AI20" s="111">
        <f t="shared" si="2"/>
        <v>45</v>
      </c>
      <c r="AJ20" s="113">
        <f t="shared" si="3"/>
        <v>2.5</v>
      </c>
      <c r="AK20" s="88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  <c r="EG20" s="89"/>
      <c r="EH20" s="89"/>
      <c r="EI20" s="89"/>
      <c r="EJ20" s="89"/>
      <c r="EK20" s="89"/>
      <c r="EL20" s="89"/>
      <c r="EM20" s="89"/>
      <c r="EN20" s="89"/>
      <c r="EO20" s="89"/>
      <c r="EP20" s="89"/>
      <c r="EQ20" s="89"/>
      <c r="ER20" s="89"/>
      <c r="ES20" s="89"/>
      <c r="ET20" s="89"/>
      <c r="EU20" s="89"/>
      <c r="EV20" s="89"/>
      <c r="EW20" s="89"/>
      <c r="EX20" s="89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  <c r="IM20" s="89"/>
      <c r="IN20" s="89"/>
      <c r="IO20" s="89"/>
      <c r="IP20" s="89"/>
    </row>
    <row r="21" spans="1:250" ht="24.75" customHeight="1">
      <c r="A21" s="136">
        <v>13</v>
      </c>
      <c r="B21" s="136" t="s">
        <v>69</v>
      </c>
      <c r="C21" s="137" t="s">
        <v>70</v>
      </c>
      <c r="D21" s="138" t="s">
        <v>71</v>
      </c>
      <c r="E21" s="90"/>
      <c r="F21" s="91">
        <v>7.6000000000000005</v>
      </c>
      <c r="G21" s="109" t="str">
        <f t="shared" si="4"/>
        <v>B</v>
      </c>
      <c r="H21" s="110" t="str">
        <f t="shared" si="5"/>
        <v>3.0</v>
      </c>
      <c r="I21" s="91">
        <v>6.4</v>
      </c>
      <c r="J21" s="109" t="str">
        <f t="shared" si="6"/>
        <v>C</v>
      </c>
      <c r="K21" s="110" t="str">
        <f t="shared" si="7"/>
        <v>2.0</v>
      </c>
      <c r="L21" s="91">
        <v>7.8000000000000007</v>
      </c>
      <c r="M21" s="109" t="str">
        <f t="shared" si="20"/>
        <v>B</v>
      </c>
      <c r="N21" s="110" t="str">
        <f t="shared" si="21"/>
        <v>3.0</v>
      </c>
      <c r="O21" s="91">
        <v>6.4</v>
      </c>
      <c r="P21" s="109" t="str">
        <f t="shared" si="8"/>
        <v>C</v>
      </c>
      <c r="Q21" s="110" t="str">
        <f t="shared" si="9"/>
        <v>2.0</v>
      </c>
      <c r="R21" s="91">
        <v>9</v>
      </c>
      <c r="S21" s="109" t="str">
        <f t="shared" si="10"/>
        <v>A</v>
      </c>
      <c r="T21" s="110" t="str">
        <f t="shared" si="11"/>
        <v>3.8</v>
      </c>
      <c r="U21" s="91">
        <v>6</v>
      </c>
      <c r="V21" s="109" t="str">
        <f t="shared" si="12"/>
        <v>C</v>
      </c>
      <c r="W21" s="110" t="str">
        <f t="shared" si="13"/>
        <v>2.0</v>
      </c>
      <c r="X21" s="92">
        <v>6.72</v>
      </c>
      <c r="Y21" s="109" t="str">
        <f t="shared" si="14"/>
        <v>C⁺</v>
      </c>
      <c r="Z21" s="110" t="str">
        <f t="shared" si="15"/>
        <v>2.5</v>
      </c>
      <c r="AA21" s="91">
        <v>7.1999999999999993</v>
      </c>
      <c r="AB21" s="109" t="str">
        <f t="shared" si="16"/>
        <v>B</v>
      </c>
      <c r="AC21" s="110" t="str">
        <f t="shared" si="17"/>
        <v>3.0</v>
      </c>
      <c r="AD21" s="92">
        <v>6.8</v>
      </c>
      <c r="AE21" s="109" t="str">
        <f t="shared" si="18"/>
        <v>C⁺</v>
      </c>
      <c r="AF21" s="110" t="str">
        <f t="shared" si="19"/>
        <v>2.5</v>
      </c>
      <c r="AG21" s="111">
        <f t="shared" si="0"/>
        <v>99.84</v>
      </c>
      <c r="AH21" s="113">
        <f t="shared" si="1"/>
        <v>5.5466666666666669</v>
      </c>
      <c r="AI21" s="111">
        <f t="shared" si="2"/>
        <v>36.6</v>
      </c>
      <c r="AJ21" s="113">
        <f t="shared" si="3"/>
        <v>2.0333333333333332</v>
      </c>
      <c r="AK21" s="88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  <c r="EG21" s="89"/>
      <c r="EH21" s="89"/>
      <c r="EI21" s="89"/>
      <c r="EJ21" s="89"/>
      <c r="EK21" s="89"/>
      <c r="EL21" s="89"/>
      <c r="EM21" s="89"/>
      <c r="EN21" s="89"/>
      <c r="EO21" s="89"/>
      <c r="EP21" s="89"/>
      <c r="EQ21" s="89"/>
      <c r="ER21" s="89"/>
      <c r="ES21" s="89"/>
      <c r="ET21" s="89"/>
      <c r="EU21" s="89"/>
      <c r="EV21" s="89"/>
      <c r="EW21" s="89"/>
      <c r="EX21" s="89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  <c r="IM21" s="89"/>
      <c r="IN21" s="89"/>
      <c r="IO21" s="89"/>
      <c r="IP21" s="89"/>
    </row>
    <row r="22" spans="1:250" ht="24.75" customHeight="1">
      <c r="A22" s="136">
        <v>14</v>
      </c>
      <c r="B22" s="136" t="s">
        <v>72</v>
      </c>
      <c r="C22" s="137" t="s">
        <v>73</v>
      </c>
      <c r="D22" s="138" t="s">
        <v>74</v>
      </c>
      <c r="E22" s="90"/>
      <c r="F22" s="91">
        <v>8</v>
      </c>
      <c r="G22" s="109" t="str">
        <f t="shared" si="4"/>
        <v>B⁺</v>
      </c>
      <c r="H22" s="110" t="str">
        <f t="shared" si="5"/>
        <v>3.5</v>
      </c>
      <c r="I22" s="91">
        <v>6.92</v>
      </c>
      <c r="J22" s="109" t="str">
        <f t="shared" si="6"/>
        <v>C⁺</v>
      </c>
      <c r="K22" s="110" t="str">
        <f t="shared" si="7"/>
        <v>2.5</v>
      </c>
      <c r="L22" s="91">
        <v>8.4</v>
      </c>
      <c r="M22" s="109" t="str">
        <f t="shared" si="20"/>
        <v>B⁺</v>
      </c>
      <c r="N22" s="110" t="str">
        <f t="shared" si="21"/>
        <v>3.5</v>
      </c>
      <c r="O22" s="91">
        <v>8</v>
      </c>
      <c r="P22" s="109" t="str">
        <f t="shared" si="8"/>
        <v>B⁺</v>
      </c>
      <c r="Q22" s="110" t="str">
        <f t="shared" si="9"/>
        <v>3.5</v>
      </c>
      <c r="R22" s="91">
        <v>9.92</v>
      </c>
      <c r="S22" s="109" t="str">
        <f t="shared" si="10"/>
        <v>A⁺</v>
      </c>
      <c r="T22" s="110" t="str">
        <f t="shared" si="11"/>
        <v>4.0</v>
      </c>
      <c r="U22" s="91">
        <v>7</v>
      </c>
      <c r="V22" s="109" t="str">
        <f t="shared" si="12"/>
        <v>B</v>
      </c>
      <c r="W22" s="110" t="str">
        <f t="shared" si="13"/>
        <v>3.0</v>
      </c>
      <c r="X22" s="92">
        <v>7.32</v>
      </c>
      <c r="Y22" s="109" t="str">
        <f t="shared" si="14"/>
        <v>B</v>
      </c>
      <c r="Z22" s="110" t="str">
        <f t="shared" si="15"/>
        <v>3.0</v>
      </c>
      <c r="AA22" s="91">
        <v>7.8000000000000007</v>
      </c>
      <c r="AB22" s="109" t="str">
        <f t="shared" si="16"/>
        <v>B</v>
      </c>
      <c r="AC22" s="110" t="str">
        <f t="shared" si="17"/>
        <v>3.0</v>
      </c>
      <c r="AD22" s="92">
        <v>7.9</v>
      </c>
      <c r="AE22" s="109" t="str">
        <f t="shared" si="18"/>
        <v>B</v>
      </c>
      <c r="AF22" s="110" t="str">
        <f t="shared" si="19"/>
        <v>3.0</v>
      </c>
      <c r="AG22" s="111">
        <f t="shared" si="0"/>
        <v>111.12</v>
      </c>
      <c r="AH22" s="113">
        <f t="shared" si="1"/>
        <v>6.1733333333333338</v>
      </c>
      <c r="AI22" s="111">
        <f t="shared" si="2"/>
        <v>46</v>
      </c>
      <c r="AJ22" s="113">
        <f t="shared" si="3"/>
        <v>2.5555555555555554</v>
      </c>
      <c r="AK22" s="88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  <c r="IM22" s="89"/>
      <c r="IN22" s="89"/>
      <c r="IO22" s="89"/>
      <c r="IP22" s="89"/>
    </row>
    <row r="23" spans="1:250" ht="24.75" customHeight="1">
      <c r="A23" s="139">
        <v>15</v>
      </c>
      <c r="B23" s="139" t="s">
        <v>75</v>
      </c>
      <c r="C23" s="140" t="s">
        <v>76</v>
      </c>
      <c r="D23" s="141" t="s">
        <v>77</v>
      </c>
      <c r="E23" s="90"/>
      <c r="F23" s="91">
        <v>8</v>
      </c>
      <c r="G23" s="109" t="str">
        <f t="shared" si="4"/>
        <v>B⁺</v>
      </c>
      <c r="H23" s="110" t="str">
        <f t="shared" si="5"/>
        <v>3.5</v>
      </c>
      <c r="I23" s="91">
        <v>6.4</v>
      </c>
      <c r="J23" s="109" t="str">
        <f t="shared" si="6"/>
        <v>C</v>
      </c>
      <c r="K23" s="110" t="str">
        <f t="shared" si="7"/>
        <v>2.0</v>
      </c>
      <c r="L23" s="91">
        <v>9</v>
      </c>
      <c r="M23" s="109" t="str">
        <f t="shared" si="20"/>
        <v>A</v>
      </c>
      <c r="N23" s="110" t="str">
        <f t="shared" si="21"/>
        <v>3.8</v>
      </c>
      <c r="O23" s="91">
        <v>7</v>
      </c>
      <c r="P23" s="109" t="str">
        <f t="shared" si="8"/>
        <v>B</v>
      </c>
      <c r="Q23" s="110" t="str">
        <f t="shared" si="9"/>
        <v>3.0</v>
      </c>
      <c r="R23" s="91">
        <v>9.84</v>
      </c>
      <c r="S23" s="109" t="str">
        <f t="shared" si="10"/>
        <v>A⁺</v>
      </c>
      <c r="T23" s="110" t="str">
        <f t="shared" si="11"/>
        <v>4.0</v>
      </c>
      <c r="U23" s="91">
        <v>7</v>
      </c>
      <c r="V23" s="109" t="str">
        <f t="shared" si="12"/>
        <v>B</v>
      </c>
      <c r="W23" s="110" t="str">
        <f t="shared" si="13"/>
        <v>3.0</v>
      </c>
      <c r="X23" s="92">
        <v>7.44</v>
      </c>
      <c r="Y23" s="109" t="str">
        <f t="shared" si="14"/>
        <v>B</v>
      </c>
      <c r="Z23" s="110" t="str">
        <f t="shared" si="15"/>
        <v>3.0</v>
      </c>
      <c r="AA23" s="91">
        <v>7.1999999999999993</v>
      </c>
      <c r="AB23" s="109" t="str">
        <f t="shared" si="16"/>
        <v>B</v>
      </c>
      <c r="AC23" s="110" t="str">
        <f t="shared" si="17"/>
        <v>3.0</v>
      </c>
      <c r="AD23" s="92">
        <v>7.4</v>
      </c>
      <c r="AE23" s="109" t="str">
        <f t="shared" si="18"/>
        <v>B</v>
      </c>
      <c r="AF23" s="110" t="str">
        <f t="shared" si="19"/>
        <v>3.0</v>
      </c>
      <c r="AG23" s="111">
        <f t="shared" si="0"/>
        <v>109.35999999999999</v>
      </c>
      <c r="AH23" s="113">
        <f t="shared" si="1"/>
        <v>6.0755555555555549</v>
      </c>
      <c r="AI23" s="111">
        <f t="shared" si="2"/>
        <v>44.6</v>
      </c>
      <c r="AJ23" s="113">
        <f t="shared" si="3"/>
        <v>2.4777777777777779</v>
      </c>
      <c r="AK23" s="95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  <c r="HT23" s="96"/>
      <c r="HU23" s="96"/>
      <c r="HV23" s="96"/>
      <c r="HW23" s="96"/>
      <c r="HX23" s="96"/>
      <c r="HY23" s="96"/>
      <c r="HZ23" s="96"/>
      <c r="IA23" s="96"/>
      <c r="IB23" s="96"/>
      <c r="IC23" s="96"/>
      <c r="ID23" s="96"/>
      <c r="IE23" s="96"/>
      <c r="IF23" s="96"/>
      <c r="IG23" s="96"/>
      <c r="IH23" s="96"/>
      <c r="II23" s="96"/>
      <c r="IJ23" s="96"/>
      <c r="IK23" s="96"/>
      <c r="IL23" s="96"/>
      <c r="IM23" s="96"/>
      <c r="IN23" s="96"/>
      <c r="IO23" s="96"/>
      <c r="IP23" s="96"/>
    </row>
    <row r="24" spans="1:250" ht="24.75" customHeight="1">
      <c r="A24" s="133">
        <v>16</v>
      </c>
      <c r="B24" s="133" t="s">
        <v>78</v>
      </c>
      <c r="C24" s="134" t="s">
        <v>79</v>
      </c>
      <c r="D24" s="135" t="s">
        <v>32</v>
      </c>
      <c r="E24" s="90"/>
      <c r="F24" s="91">
        <v>8</v>
      </c>
      <c r="G24" s="109" t="str">
        <f t="shared" si="4"/>
        <v>B⁺</v>
      </c>
      <c r="H24" s="110" t="str">
        <f t="shared" si="5"/>
        <v>3.5</v>
      </c>
      <c r="I24" s="91">
        <v>8.120000000000001</v>
      </c>
      <c r="J24" s="109" t="str">
        <f t="shared" si="6"/>
        <v>B⁺</v>
      </c>
      <c r="K24" s="110" t="str">
        <f t="shared" si="7"/>
        <v>3.5</v>
      </c>
      <c r="L24" s="91">
        <v>9</v>
      </c>
      <c r="M24" s="109" t="str">
        <f t="shared" si="20"/>
        <v>A</v>
      </c>
      <c r="N24" s="110" t="str">
        <f t="shared" si="21"/>
        <v>3.8</v>
      </c>
      <c r="O24" s="91">
        <v>9</v>
      </c>
      <c r="P24" s="109" t="str">
        <f t="shared" si="8"/>
        <v>A</v>
      </c>
      <c r="Q24" s="110" t="str">
        <f t="shared" si="9"/>
        <v>3.8</v>
      </c>
      <c r="R24" s="91">
        <v>9.7199999999999989</v>
      </c>
      <c r="S24" s="109" t="str">
        <f t="shared" si="10"/>
        <v>A⁺</v>
      </c>
      <c r="T24" s="110" t="str">
        <f t="shared" si="11"/>
        <v>4.0</v>
      </c>
      <c r="U24" s="91">
        <v>6.9</v>
      </c>
      <c r="V24" s="109" t="str">
        <f t="shared" si="12"/>
        <v>C⁺</v>
      </c>
      <c r="W24" s="110" t="str">
        <f t="shared" si="13"/>
        <v>2.5</v>
      </c>
      <c r="X24" s="92">
        <v>8.2199999999999989</v>
      </c>
      <c r="Y24" s="109" t="str">
        <f t="shared" si="14"/>
        <v>B⁺</v>
      </c>
      <c r="Z24" s="110" t="str">
        <f t="shared" si="15"/>
        <v>3.5</v>
      </c>
      <c r="AA24" s="91">
        <v>8.6999999999999993</v>
      </c>
      <c r="AB24" s="109" t="str">
        <f t="shared" si="16"/>
        <v>A</v>
      </c>
      <c r="AC24" s="110" t="str">
        <f t="shared" si="17"/>
        <v>3.8</v>
      </c>
      <c r="AD24" s="92">
        <v>8.5</v>
      </c>
      <c r="AE24" s="109" t="str">
        <f t="shared" si="18"/>
        <v>A</v>
      </c>
      <c r="AF24" s="110" t="str">
        <f t="shared" si="19"/>
        <v>3.8</v>
      </c>
      <c r="AG24" s="111">
        <f t="shared" si="0"/>
        <v>117.92</v>
      </c>
      <c r="AH24" s="113">
        <f t="shared" si="1"/>
        <v>6.5511111111111111</v>
      </c>
      <c r="AI24" s="111">
        <f t="shared" si="2"/>
        <v>49.2</v>
      </c>
      <c r="AJ24" s="113">
        <f t="shared" si="3"/>
        <v>2.7333333333333334</v>
      </c>
      <c r="AK24" s="88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  <c r="EG24" s="89"/>
      <c r="EH24" s="89"/>
      <c r="EI24" s="89"/>
      <c r="EJ24" s="89"/>
      <c r="EK24" s="89"/>
      <c r="EL24" s="89"/>
      <c r="EM24" s="89"/>
      <c r="EN24" s="89"/>
      <c r="EO24" s="89"/>
      <c r="EP24" s="89"/>
      <c r="EQ24" s="89"/>
      <c r="ER24" s="89"/>
      <c r="ES24" s="89"/>
      <c r="ET24" s="89"/>
      <c r="EU24" s="89"/>
      <c r="EV24" s="89"/>
      <c r="EW24" s="89"/>
      <c r="EX24" s="89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  <c r="IM24" s="89"/>
      <c r="IN24" s="89"/>
      <c r="IO24" s="89"/>
      <c r="IP24" s="89"/>
    </row>
    <row r="25" spans="1:250" ht="24.75" customHeight="1">
      <c r="A25" s="136">
        <v>17</v>
      </c>
      <c r="B25" s="136" t="s">
        <v>80</v>
      </c>
      <c r="C25" s="137" t="s">
        <v>81</v>
      </c>
      <c r="D25" s="138" t="s">
        <v>32</v>
      </c>
      <c r="E25" s="90"/>
      <c r="F25" s="91">
        <v>8</v>
      </c>
      <c r="G25" s="109" t="str">
        <f t="shared" si="4"/>
        <v>B⁺</v>
      </c>
      <c r="H25" s="110" t="str">
        <f t="shared" si="5"/>
        <v>3.5</v>
      </c>
      <c r="I25" s="91">
        <v>6.92</v>
      </c>
      <c r="J25" s="109" t="str">
        <f t="shared" si="6"/>
        <v>C⁺</v>
      </c>
      <c r="K25" s="110" t="str">
        <f t="shared" si="7"/>
        <v>2.5</v>
      </c>
      <c r="L25" s="91">
        <v>9</v>
      </c>
      <c r="M25" s="109" t="str">
        <f t="shared" si="20"/>
        <v>A</v>
      </c>
      <c r="N25" s="110" t="str">
        <f t="shared" si="21"/>
        <v>3.8</v>
      </c>
      <c r="O25" s="91">
        <v>8</v>
      </c>
      <c r="P25" s="109" t="str">
        <f t="shared" si="8"/>
        <v>B⁺</v>
      </c>
      <c r="Q25" s="110" t="str">
        <f t="shared" si="9"/>
        <v>3.5</v>
      </c>
      <c r="R25" s="91">
        <v>10</v>
      </c>
      <c r="S25" s="109" t="str">
        <f t="shared" si="10"/>
        <v>A⁺</v>
      </c>
      <c r="T25" s="110" t="str">
        <f t="shared" si="11"/>
        <v>4.0</v>
      </c>
      <c r="U25" s="91">
        <v>7.6</v>
      </c>
      <c r="V25" s="109" t="str">
        <f t="shared" si="12"/>
        <v>B</v>
      </c>
      <c r="W25" s="110" t="str">
        <f t="shared" si="13"/>
        <v>3.0</v>
      </c>
      <c r="X25" s="92">
        <v>8.34</v>
      </c>
      <c r="Y25" s="109" t="str">
        <f t="shared" si="14"/>
        <v>B⁺</v>
      </c>
      <c r="Z25" s="110" t="str">
        <f t="shared" si="15"/>
        <v>3.5</v>
      </c>
      <c r="AA25" s="91">
        <v>9</v>
      </c>
      <c r="AB25" s="109" t="str">
        <f t="shared" si="16"/>
        <v>A</v>
      </c>
      <c r="AC25" s="110" t="str">
        <f t="shared" si="17"/>
        <v>3.8</v>
      </c>
      <c r="AD25" s="92">
        <v>7.4</v>
      </c>
      <c r="AE25" s="109" t="str">
        <f t="shared" si="18"/>
        <v>B</v>
      </c>
      <c r="AF25" s="110" t="str">
        <f t="shared" si="19"/>
        <v>3.0</v>
      </c>
      <c r="AG25" s="111">
        <f t="shared" si="0"/>
        <v>115.72</v>
      </c>
      <c r="AH25" s="113">
        <f t="shared" si="1"/>
        <v>6.4288888888888884</v>
      </c>
      <c r="AI25" s="111">
        <f t="shared" si="2"/>
        <v>47.6</v>
      </c>
      <c r="AJ25" s="113">
        <f t="shared" si="3"/>
        <v>2.6444444444444444</v>
      </c>
      <c r="AK25" s="88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  <c r="EG25" s="89"/>
      <c r="EH25" s="89"/>
      <c r="EI25" s="89"/>
      <c r="EJ25" s="89"/>
      <c r="EK25" s="89"/>
      <c r="EL25" s="89"/>
      <c r="EM25" s="89"/>
      <c r="EN25" s="89"/>
      <c r="EO25" s="89"/>
      <c r="EP25" s="89"/>
      <c r="EQ25" s="89"/>
      <c r="ER25" s="89"/>
      <c r="ES25" s="89"/>
      <c r="ET25" s="89"/>
      <c r="EU25" s="89"/>
      <c r="EV25" s="89"/>
      <c r="EW25" s="89"/>
      <c r="EX25" s="89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  <c r="IM25" s="89"/>
      <c r="IN25" s="89"/>
      <c r="IO25" s="89"/>
      <c r="IP25" s="89"/>
    </row>
    <row r="26" spans="1:250" ht="24.75" customHeight="1">
      <c r="A26" s="136">
        <v>18</v>
      </c>
      <c r="B26" s="136" t="s">
        <v>82</v>
      </c>
      <c r="C26" s="137" t="s">
        <v>83</v>
      </c>
      <c r="D26" s="138" t="s">
        <v>84</v>
      </c>
      <c r="E26" s="90"/>
      <c r="F26" s="91">
        <v>8.4</v>
      </c>
      <c r="G26" s="109" t="str">
        <f t="shared" si="4"/>
        <v>B⁺</v>
      </c>
      <c r="H26" s="110" t="str">
        <f t="shared" si="5"/>
        <v>3.5</v>
      </c>
      <c r="I26" s="91">
        <v>7.68</v>
      </c>
      <c r="J26" s="109" t="str">
        <f t="shared" si="6"/>
        <v>B</v>
      </c>
      <c r="K26" s="110" t="str">
        <f t="shared" si="7"/>
        <v>3.0</v>
      </c>
      <c r="L26" s="91">
        <v>8.8000000000000007</v>
      </c>
      <c r="M26" s="109" t="str">
        <f t="shared" si="20"/>
        <v>A</v>
      </c>
      <c r="N26" s="110" t="str">
        <f t="shared" si="21"/>
        <v>3.8</v>
      </c>
      <c r="O26" s="91">
        <v>7.8000000000000007</v>
      </c>
      <c r="P26" s="109" t="str">
        <f t="shared" si="8"/>
        <v>B</v>
      </c>
      <c r="Q26" s="110" t="str">
        <f t="shared" si="9"/>
        <v>3.0</v>
      </c>
      <c r="R26" s="91">
        <v>9.92</v>
      </c>
      <c r="S26" s="109" t="str">
        <f t="shared" si="10"/>
        <v>A⁺</v>
      </c>
      <c r="T26" s="110" t="str">
        <f t="shared" si="11"/>
        <v>4.0</v>
      </c>
      <c r="U26" s="91">
        <v>7</v>
      </c>
      <c r="V26" s="109" t="str">
        <f t="shared" si="12"/>
        <v>B</v>
      </c>
      <c r="W26" s="110" t="str">
        <f t="shared" si="13"/>
        <v>3.0</v>
      </c>
      <c r="X26" s="92">
        <v>7.92</v>
      </c>
      <c r="Y26" s="109" t="str">
        <f t="shared" si="14"/>
        <v>B</v>
      </c>
      <c r="Z26" s="110" t="str">
        <f t="shared" si="15"/>
        <v>3.0</v>
      </c>
      <c r="AA26" s="91">
        <v>8.6999999999999993</v>
      </c>
      <c r="AB26" s="109" t="str">
        <f t="shared" si="16"/>
        <v>A</v>
      </c>
      <c r="AC26" s="110" t="str">
        <f t="shared" si="17"/>
        <v>3.8</v>
      </c>
      <c r="AD26" s="92">
        <v>7.8000000000000007</v>
      </c>
      <c r="AE26" s="109" t="str">
        <f t="shared" si="18"/>
        <v>B</v>
      </c>
      <c r="AF26" s="110" t="str">
        <f t="shared" si="19"/>
        <v>3.0</v>
      </c>
      <c r="AG26" s="111">
        <f t="shared" si="0"/>
        <v>115.04</v>
      </c>
      <c r="AH26" s="113">
        <f t="shared" si="1"/>
        <v>6.3911111111111119</v>
      </c>
      <c r="AI26" s="111">
        <f t="shared" si="2"/>
        <v>46.6</v>
      </c>
      <c r="AJ26" s="113">
        <f t="shared" si="3"/>
        <v>2.588888888888889</v>
      </c>
      <c r="AK26" s="88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  <c r="EG26" s="89"/>
      <c r="EH26" s="89"/>
      <c r="EI26" s="89"/>
      <c r="EJ26" s="89"/>
      <c r="EK26" s="89"/>
      <c r="EL26" s="89"/>
      <c r="EM26" s="89"/>
      <c r="EN26" s="89"/>
      <c r="EO26" s="89"/>
      <c r="EP26" s="89"/>
      <c r="EQ26" s="89"/>
      <c r="ER26" s="89"/>
      <c r="ES26" s="89"/>
      <c r="ET26" s="89"/>
      <c r="EU26" s="89"/>
      <c r="EV26" s="89"/>
      <c r="EW26" s="89"/>
      <c r="EX26" s="89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  <c r="IM26" s="89"/>
      <c r="IN26" s="89"/>
      <c r="IO26" s="89"/>
      <c r="IP26" s="89"/>
    </row>
    <row r="27" spans="1:250" ht="24.75" customHeight="1">
      <c r="A27" s="136">
        <v>19</v>
      </c>
      <c r="B27" s="136" t="s">
        <v>85</v>
      </c>
      <c r="C27" s="137" t="s">
        <v>86</v>
      </c>
      <c r="D27" s="138" t="s">
        <v>87</v>
      </c>
      <c r="E27" s="90"/>
      <c r="F27" s="91">
        <v>8</v>
      </c>
      <c r="G27" s="109" t="str">
        <f t="shared" si="4"/>
        <v>B⁺</v>
      </c>
      <c r="H27" s="110" t="str">
        <f t="shared" si="5"/>
        <v>3.5</v>
      </c>
      <c r="I27" s="91">
        <v>7.8</v>
      </c>
      <c r="J27" s="109" t="str">
        <f t="shared" si="6"/>
        <v>B</v>
      </c>
      <c r="K27" s="110" t="str">
        <f t="shared" si="7"/>
        <v>3.0</v>
      </c>
      <c r="L27" s="91">
        <v>8.4</v>
      </c>
      <c r="M27" s="109" t="str">
        <f t="shared" si="20"/>
        <v>B⁺</v>
      </c>
      <c r="N27" s="110" t="str">
        <f t="shared" si="21"/>
        <v>3.5</v>
      </c>
      <c r="O27" s="91">
        <v>8.6</v>
      </c>
      <c r="P27" s="109" t="str">
        <f t="shared" si="8"/>
        <v>A</v>
      </c>
      <c r="Q27" s="110" t="str">
        <f t="shared" si="9"/>
        <v>3.8</v>
      </c>
      <c r="R27" s="91">
        <v>9.92</v>
      </c>
      <c r="S27" s="109" t="str">
        <f t="shared" si="10"/>
        <v>A⁺</v>
      </c>
      <c r="T27" s="110" t="str">
        <f t="shared" si="11"/>
        <v>4.0</v>
      </c>
      <c r="U27" s="91">
        <v>7</v>
      </c>
      <c r="V27" s="109" t="str">
        <f t="shared" si="12"/>
        <v>B</v>
      </c>
      <c r="W27" s="110" t="str">
        <f t="shared" si="13"/>
        <v>3.0</v>
      </c>
      <c r="X27" s="92">
        <v>7.92</v>
      </c>
      <c r="Y27" s="109" t="str">
        <f t="shared" si="14"/>
        <v>B</v>
      </c>
      <c r="Z27" s="110" t="str">
        <f t="shared" si="15"/>
        <v>3.0</v>
      </c>
      <c r="AA27" s="91">
        <v>8.6999999999999993</v>
      </c>
      <c r="AB27" s="109" t="str">
        <f t="shared" si="16"/>
        <v>A</v>
      </c>
      <c r="AC27" s="110" t="str">
        <f t="shared" si="17"/>
        <v>3.8</v>
      </c>
      <c r="AD27" s="92">
        <v>7.9</v>
      </c>
      <c r="AE27" s="109" t="str">
        <f t="shared" si="18"/>
        <v>B</v>
      </c>
      <c r="AF27" s="110" t="str">
        <f t="shared" si="19"/>
        <v>3.0</v>
      </c>
      <c r="AG27" s="111">
        <f t="shared" si="0"/>
        <v>115.28000000000002</v>
      </c>
      <c r="AH27" s="113">
        <f t="shared" si="1"/>
        <v>6.4044444444444455</v>
      </c>
      <c r="AI27" s="111">
        <f t="shared" si="2"/>
        <v>47.6</v>
      </c>
      <c r="AJ27" s="113">
        <f t="shared" si="3"/>
        <v>2.6444444444444444</v>
      </c>
      <c r="AK27" s="88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  <c r="EG27" s="89"/>
      <c r="EH27" s="89"/>
      <c r="EI27" s="89"/>
      <c r="EJ27" s="89"/>
      <c r="EK27" s="89"/>
      <c r="EL27" s="89"/>
      <c r="EM27" s="89"/>
      <c r="EN27" s="89"/>
      <c r="EO27" s="89"/>
      <c r="EP27" s="89"/>
      <c r="EQ27" s="89"/>
      <c r="ER27" s="89"/>
      <c r="ES27" s="89"/>
      <c r="ET27" s="89"/>
      <c r="EU27" s="89"/>
      <c r="EV27" s="89"/>
      <c r="EW27" s="89"/>
      <c r="EX27" s="89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  <c r="IM27" s="89"/>
      <c r="IN27" s="89"/>
      <c r="IO27" s="89"/>
      <c r="IP27" s="89"/>
    </row>
    <row r="28" spans="1:250" ht="24.75" customHeight="1">
      <c r="A28" s="136">
        <v>20</v>
      </c>
      <c r="B28" s="136" t="s">
        <v>88</v>
      </c>
      <c r="C28" s="137" t="s">
        <v>89</v>
      </c>
      <c r="D28" s="138" t="s">
        <v>90</v>
      </c>
      <c r="E28" s="90"/>
      <c r="F28" s="91">
        <v>7.9</v>
      </c>
      <c r="G28" s="109" t="str">
        <f t="shared" si="4"/>
        <v>B</v>
      </c>
      <c r="H28" s="110" t="str">
        <f t="shared" si="5"/>
        <v>3.0</v>
      </c>
      <c r="I28" s="91">
        <v>7.2</v>
      </c>
      <c r="J28" s="109" t="str">
        <f t="shared" si="6"/>
        <v>B</v>
      </c>
      <c r="K28" s="110" t="str">
        <f t="shared" si="7"/>
        <v>3.0</v>
      </c>
      <c r="L28" s="91">
        <v>9</v>
      </c>
      <c r="M28" s="109" t="str">
        <f t="shared" si="20"/>
        <v>A</v>
      </c>
      <c r="N28" s="110" t="str">
        <f t="shared" si="21"/>
        <v>3.8</v>
      </c>
      <c r="O28" s="91">
        <v>8</v>
      </c>
      <c r="P28" s="109" t="str">
        <f t="shared" si="8"/>
        <v>B⁺</v>
      </c>
      <c r="Q28" s="110" t="str">
        <f t="shared" si="9"/>
        <v>3.5</v>
      </c>
      <c r="R28" s="91">
        <v>9.879999999999999</v>
      </c>
      <c r="S28" s="109" t="str">
        <f t="shared" si="10"/>
        <v>A⁺</v>
      </c>
      <c r="T28" s="110" t="str">
        <f t="shared" si="11"/>
        <v>4.0</v>
      </c>
      <c r="U28" s="91">
        <v>7.4</v>
      </c>
      <c r="V28" s="109" t="str">
        <f t="shared" si="12"/>
        <v>B</v>
      </c>
      <c r="W28" s="110" t="str">
        <f t="shared" si="13"/>
        <v>3.0</v>
      </c>
      <c r="X28" s="92">
        <v>7.92</v>
      </c>
      <c r="Y28" s="109" t="str">
        <f t="shared" si="14"/>
        <v>B</v>
      </c>
      <c r="Z28" s="110" t="str">
        <f t="shared" si="15"/>
        <v>3.0</v>
      </c>
      <c r="AA28" s="91">
        <v>8.6999999999999993</v>
      </c>
      <c r="AB28" s="109" t="str">
        <f t="shared" si="16"/>
        <v>A</v>
      </c>
      <c r="AC28" s="110" t="str">
        <f t="shared" si="17"/>
        <v>3.8</v>
      </c>
      <c r="AD28" s="92">
        <v>7.9</v>
      </c>
      <c r="AE28" s="109" t="str">
        <f t="shared" si="18"/>
        <v>B</v>
      </c>
      <c r="AF28" s="110" t="str">
        <f t="shared" si="19"/>
        <v>3.0</v>
      </c>
      <c r="AG28" s="111">
        <f t="shared" si="0"/>
        <v>114.60000000000001</v>
      </c>
      <c r="AH28" s="113">
        <f t="shared" si="1"/>
        <v>6.3666666666666671</v>
      </c>
      <c r="AI28" s="111">
        <f t="shared" si="2"/>
        <v>46.6</v>
      </c>
      <c r="AJ28" s="113">
        <f t="shared" si="3"/>
        <v>2.588888888888889</v>
      </c>
      <c r="AK28" s="88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  <c r="EG28" s="89"/>
      <c r="EH28" s="89"/>
      <c r="EI28" s="89"/>
      <c r="EJ28" s="89"/>
      <c r="EK28" s="89"/>
      <c r="EL28" s="89"/>
      <c r="EM28" s="89"/>
      <c r="EN28" s="89"/>
      <c r="EO28" s="89"/>
      <c r="EP28" s="89"/>
      <c r="EQ28" s="89"/>
      <c r="ER28" s="89"/>
      <c r="ES28" s="89"/>
      <c r="ET28" s="89"/>
      <c r="EU28" s="89"/>
      <c r="EV28" s="89"/>
      <c r="EW28" s="89"/>
      <c r="EX28" s="89"/>
      <c r="EY28" s="89"/>
      <c r="EZ28" s="89"/>
      <c r="FA28" s="89"/>
      <c r="FB28" s="89"/>
      <c r="FC28" s="89"/>
      <c r="FD28" s="89"/>
      <c r="FE28" s="89"/>
      <c r="FF28" s="89"/>
      <c r="FG28" s="89"/>
      <c r="FH28" s="89"/>
      <c r="FI28" s="89"/>
      <c r="FJ28" s="89"/>
      <c r="FK28" s="89"/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  <c r="IM28" s="89"/>
      <c r="IN28" s="89"/>
      <c r="IO28" s="89"/>
      <c r="IP28" s="89"/>
    </row>
    <row r="29" spans="1:250" ht="24.75" customHeight="1">
      <c r="A29" s="136">
        <v>21</v>
      </c>
      <c r="B29" s="136" t="s">
        <v>91</v>
      </c>
      <c r="C29" s="137" t="s">
        <v>92</v>
      </c>
      <c r="D29" s="138" t="s">
        <v>93</v>
      </c>
      <c r="E29" s="90"/>
      <c r="F29" s="91">
        <v>8.4</v>
      </c>
      <c r="G29" s="109" t="str">
        <f t="shared" si="4"/>
        <v>B⁺</v>
      </c>
      <c r="H29" s="110" t="str">
        <f t="shared" si="5"/>
        <v>3.5</v>
      </c>
      <c r="I29" s="91">
        <v>7.5200000000000005</v>
      </c>
      <c r="J29" s="109" t="str">
        <f t="shared" si="6"/>
        <v>B</v>
      </c>
      <c r="K29" s="110" t="str">
        <f t="shared" si="7"/>
        <v>3.0</v>
      </c>
      <c r="L29" s="91">
        <v>9.3999999999999986</v>
      </c>
      <c r="M29" s="109" t="str">
        <f t="shared" si="20"/>
        <v>A</v>
      </c>
      <c r="N29" s="110" t="str">
        <f t="shared" si="21"/>
        <v>3.8</v>
      </c>
      <c r="O29" s="91">
        <v>8.8000000000000007</v>
      </c>
      <c r="P29" s="109" t="str">
        <f t="shared" si="8"/>
        <v>A</v>
      </c>
      <c r="Q29" s="110" t="str">
        <f t="shared" si="9"/>
        <v>3.8</v>
      </c>
      <c r="R29" s="91">
        <v>9.879999999999999</v>
      </c>
      <c r="S29" s="109" t="str">
        <f t="shared" si="10"/>
        <v>A⁺</v>
      </c>
      <c r="T29" s="110" t="str">
        <f t="shared" si="11"/>
        <v>4.0</v>
      </c>
      <c r="U29" s="91">
        <v>7.2</v>
      </c>
      <c r="V29" s="109" t="str">
        <f t="shared" si="12"/>
        <v>B</v>
      </c>
      <c r="W29" s="110" t="str">
        <f t="shared" si="13"/>
        <v>3.0</v>
      </c>
      <c r="X29" s="92">
        <v>7.92</v>
      </c>
      <c r="Y29" s="109" t="str">
        <f t="shared" si="14"/>
        <v>B</v>
      </c>
      <c r="Z29" s="110" t="str">
        <f t="shared" si="15"/>
        <v>3.0</v>
      </c>
      <c r="AA29" s="91">
        <v>8.4</v>
      </c>
      <c r="AB29" s="109" t="str">
        <f t="shared" si="16"/>
        <v>B⁺</v>
      </c>
      <c r="AC29" s="110" t="str">
        <f t="shared" si="17"/>
        <v>3.5</v>
      </c>
      <c r="AD29" s="92">
        <v>8.1</v>
      </c>
      <c r="AE29" s="109" t="str">
        <f t="shared" si="18"/>
        <v>B⁺</v>
      </c>
      <c r="AF29" s="110" t="str">
        <f t="shared" si="19"/>
        <v>3.5</v>
      </c>
      <c r="AG29" s="111">
        <f t="shared" si="0"/>
        <v>118.24000000000001</v>
      </c>
      <c r="AH29" s="113">
        <f t="shared" si="1"/>
        <v>6.568888888888889</v>
      </c>
      <c r="AI29" s="111">
        <f t="shared" si="2"/>
        <v>48.2</v>
      </c>
      <c r="AJ29" s="113">
        <f t="shared" si="3"/>
        <v>2.677777777777778</v>
      </c>
      <c r="AK29" s="88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  <c r="EG29" s="89"/>
      <c r="EH29" s="89"/>
      <c r="EI29" s="89"/>
      <c r="EJ29" s="89"/>
      <c r="EK29" s="89"/>
      <c r="EL29" s="89"/>
      <c r="EM29" s="89"/>
      <c r="EN29" s="89"/>
      <c r="EO29" s="89"/>
      <c r="EP29" s="89"/>
      <c r="EQ29" s="89"/>
      <c r="ER29" s="89"/>
      <c r="ES29" s="89"/>
      <c r="ET29" s="89"/>
      <c r="EU29" s="89"/>
      <c r="EV29" s="89"/>
      <c r="EW29" s="89"/>
      <c r="EX29" s="89"/>
      <c r="EY29" s="89"/>
      <c r="EZ29" s="89"/>
      <c r="FA29" s="89"/>
      <c r="FB29" s="89"/>
      <c r="FC29" s="89"/>
      <c r="FD29" s="89"/>
      <c r="FE29" s="89"/>
      <c r="FF29" s="89"/>
      <c r="FG29" s="89"/>
      <c r="FH29" s="89"/>
      <c r="FI29" s="89"/>
      <c r="FJ29" s="89"/>
      <c r="FK29" s="89"/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  <c r="IM29" s="89"/>
      <c r="IN29" s="89"/>
      <c r="IO29" s="89"/>
      <c r="IP29" s="89"/>
    </row>
    <row r="30" spans="1:250" ht="24.75" customHeight="1">
      <c r="A30" s="136">
        <v>22</v>
      </c>
      <c r="B30" s="136" t="s">
        <v>94</v>
      </c>
      <c r="C30" s="137" t="s">
        <v>95</v>
      </c>
      <c r="D30" s="138" t="s">
        <v>12</v>
      </c>
      <c r="E30" s="90"/>
      <c r="F30" s="91">
        <v>7.8000000000000007</v>
      </c>
      <c r="G30" s="109" t="str">
        <f t="shared" si="4"/>
        <v>B</v>
      </c>
      <c r="H30" s="110" t="str">
        <f t="shared" si="5"/>
        <v>3.0</v>
      </c>
      <c r="I30" s="91">
        <v>6.68</v>
      </c>
      <c r="J30" s="109" t="str">
        <f t="shared" si="6"/>
        <v>C⁺</v>
      </c>
      <c r="K30" s="110" t="str">
        <f t="shared" si="7"/>
        <v>2.5</v>
      </c>
      <c r="L30" s="91">
        <v>8.8000000000000007</v>
      </c>
      <c r="M30" s="109" t="str">
        <f t="shared" si="20"/>
        <v>A</v>
      </c>
      <c r="N30" s="110" t="str">
        <f t="shared" si="21"/>
        <v>3.8</v>
      </c>
      <c r="O30" s="91">
        <v>8.4</v>
      </c>
      <c r="P30" s="109" t="str">
        <f t="shared" si="8"/>
        <v>B⁺</v>
      </c>
      <c r="Q30" s="110" t="str">
        <f t="shared" si="9"/>
        <v>3.5</v>
      </c>
      <c r="R30" s="91">
        <v>9.84</v>
      </c>
      <c r="S30" s="109" t="str">
        <f t="shared" si="10"/>
        <v>A⁺</v>
      </c>
      <c r="T30" s="110" t="str">
        <f t="shared" si="11"/>
        <v>4.0</v>
      </c>
      <c r="U30" s="91">
        <v>7</v>
      </c>
      <c r="V30" s="109" t="str">
        <f t="shared" si="12"/>
        <v>B</v>
      </c>
      <c r="W30" s="110" t="str">
        <f t="shared" si="13"/>
        <v>3.0</v>
      </c>
      <c r="X30" s="92">
        <v>7.92</v>
      </c>
      <c r="Y30" s="109" t="str">
        <f t="shared" si="14"/>
        <v>B</v>
      </c>
      <c r="Z30" s="110" t="str">
        <f t="shared" si="15"/>
        <v>3.0</v>
      </c>
      <c r="AA30" s="91">
        <v>7.5</v>
      </c>
      <c r="AB30" s="109" t="str">
        <f t="shared" si="16"/>
        <v>B</v>
      </c>
      <c r="AC30" s="110" t="str">
        <f t="shared" si="17"/>
        <v>3.0</v>
      </c>
      <c r="AD30" s="92">
        <v>8</v>
      </c>
      <c r="AE30" s="109" t="str">
        <f t="shared" si="18"/>
        <v>B⁺</v>
      </c>
      <c r="AF30" s="110" t="str">
        <f t="shared" si="19"/>
        <v>3.5</v>
      </c>
      <c r="AG30" s="111">
        <f t="shared" si="0"/>
        <v>112.88</v>
      </c>
      <c r="AH30" s="113">
        <f t="shared" si="1"/>
        <v>6.2711111111111109</v>
      </c>
      <c r="AI30" s="111">
        <f t="shared" si="2"/>
        <v>45.6</v>
      </c>
      <c r="AJ30" s="113">
        <f t="shared" si="3"/>
        <v>2.5333333333333332</v>
      </c>
      <c r="AK30" s="88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  <c r="EG30" s="89"/>
      <c r="EH30" s="89"/>
      <c r="EI30" s="89"/>
      <c r="EJ30" s="89"/>
      <c r="EK30" s="89"/>
      <c r="EL30" s="89"/>
      <c r="EM30" s="89"/>
      <c r="EN30" s="89"/>
      <c r="EO30" s="89"/>
      <c r="EP30" s="89"/>
      <c r="EQ30" s="89"/>
      <c r="ER30" s="89"/>
      <c r="ES30" s="89"/>
      <c r="ET30" s="89"/>
      <c r="EU30" s="89"/>
      <c r="EV30" s="89"/>
      <c r="EW30" s="89"/>
      <c r="EX30" s="89"/>
      <c r="EY30" s="89"/>
      <c r="EZ30" s="89"/>
      <c r="FA30" s="89"/>
      <c r="FB30" s="89"/>
      <c r="FC30" s="89"/>
      <c r="FD30" s="89"/>
      <c r="FE30" s="89"/>
      <c r="FF30" s="89"/>
      <c r="FG30" s="89"/>
      <c r="FH30" s="89"/>
      <c r="FI30" s="89"/>
      <c r="FJ30" s="89"/>
      <c r="FK30" s="89"/>
      <c r="FL30" s="89"/>
      <c r="FM30" s="89"/>
      <c r="FN30" s="89"/>
      <c r="FO30" s="89"/>
      <c r="FP30" s="89"/>
      <c r="FQ30" s="89"/>
      <c r="FR30" s="89"/>
      <c r="FS30" s="89"/>
      <c r="FT30" s="89"/>
      <c r="FU30" s="89"/>
      <c r="FV30" s="89"/>
      <c r="FW30" s="89"/>
      <c r="FX30" s="89"/>
      <c r="FY30" s="89"/>
      <c r="FZ30" s="89"/>
      <c r="GA30" s="89"/>
      <c r="GB30" s="89"/>
      <c r="GC30" s="89"/>
      <c r="GD30" s="89"/>
      <c r="GE30" s="89"/>
      <c r="GF30" s="89"/>
      <c r="GG30" s="89"/>
      <c r="GH30" s="89"/>
      <c r="GI30" s="89"/>
      <c r="GJ30" s="89"/>
      <c r="GK30" s="89"/>
      <c r="GL30" s="89"/>
      <c r="GM30" s="89"/>
      <c r="GN30" s="89"/>
      <c r="GO30" s="89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  <c r="HU30" s="89"/>
      <c r="HV30" s="89"/>
      <c r="HW30" s="89"/>
      <c r="HX30" s="89"/>
      <c r="HY30" s="89"/>
      <c r="HZ30" s="89"/>
      <c r="IA30" s="89"/>
      <c r="IB30" s="89"/>
      <c r="IC30" s="89"/>
      <c r="ID30" s="89"/>
      <c r="IE30" s="89"/>
      <c r="IF30" s="89"/>
      <c r="IG30" s="89"/>
      <c r="IH30" s="89"/>
      <c r="II30" s="89"/>
      <c r="IJ30" s="89"/>
      <c r="IK30" s="89"/>
      <c r="IL30" s="89"/>
      <c r="IM30" s="89"/>
      <c r="IN30" s="89"/>
      <c r="IO30" s="89"/>
      <c r="IP30" s="89"/>
    </row>
    <row r="31" spans="1:250" ht="24.75" customHeight="1">
      <c r="A31" s="136">
        <v>23</v>
      </c>
      <c r="B31" s="136" t="s">
        <v>96</v>
      </c>
      <c r="C31" s="137" t="s">
        <v>97</v>
      </c>
      <c r="D31" s="138" t="s">
        <v>98</v>
      </c>
      <c r="E31" s="117"/>
      <c r="F31" s="118">
        <v>8</v>
      </c>
      <c r="G31" s="114" t="str">
        <f t="shared" si="4"/>
        <v>B⁺</v>
      </c>
      <c r="H31" s="115" t="str">
        <f t="shared" si="5"/>
        <v>3.5</v>
      </c>
      <c r="I31" s="118">
        <v>7.96</v>
      </c>
      <c r="J31" s="114" t="str">
        <f t="shared" si="6"/>
        <v>B</v>
      </c>
      <c r="K31" s="115" t="str">
        <f t="shared" si="7"/>
        <v>3.0</v>
      </c>
      <c r="L31" s="118">
        <v>8.4</v>
      </c>
      <c r="M31" s="114" t="str">
        <f t="shared" si="20"/>
        <v>B⁺</v>
      </c>
      <c r="N31" s="115" t="str">
        <f t="shared" si="21"/>
        <v>3.5</v>
      </c>
      <c r="O31" s="118">
        <v>8</v>
      </c>
      <c r="P31" s="114" t="str">
        <f t="shared" si="8"/>
        <v>B⁺</v>
      </c>
      <c r="Q31" s="115" t="str">
        <f t="shared" si="9"/>
        <v>3.5</v>
      </c>
      <c r="R31" s="118">
        <v>9.84</v>
      </c>
      <c r="S31" s="114" t="str">
        <f t="shared" si="10"/>
        <v>A⁺</v>
      </c>
      <c r="T31" s="115" t="str">
        <f t="shared" si="11"/>
        <v>4.0</v>
      </c>
      <c r="U31" s="118">
        <v>7</v>
      </c>
      <c r="V31" s="114" t="str">
        <f t="shared" si="12"/>
        <v>B</v>
      </c>
      <c r="W31" s="115" t="str">
        <f t="shared" si="13"/>
        <v>3.0</v>
      </c>
      <c r="X31" s="102">
        <v>7.62</v>
      </c>
      <c r="Y31" s="114" t="str">
        <f t="shared" si="14"/>
        <v>B</v>
      </c>
      <c r="Z31" s="115" t="str">
        <f t="shared" si="15"/>
        <v>3.0</v>
      </c>
      <c r="AA31" s="118">
        <v>7.5</v>
      </c>
      <c r="AB31" s="114" t="str">
        <f t="shared" si="16"/>
        <v>B</v>
      </c>
      <c r="AC31" s="115" t="str">
        <f t="shared" si="17"/>
        <v>3.0</v>
      </c>
      <c r="AD31" s="102">
        <v>7.9</v>
      </c>
      <c r="AE31" s="114" t="str">
        <f t="shared" si="18"/>
        <v>B</v>
      </c>
      <c r="AF31" s="115" t="str">
        <f t="shared" si="19"/>
        <v>3.0</v>
      </c>
      <c r="AG31" s="111">
        <f t="shared" si="0"/>
        <v>113.64</v>
      </c>
      <c r="AH31" s="116">
        <f t="shared" si="1"/>
        <v>6.3133333333333335</v>
      </c>
      <c r="AI31" s="111">
        <f t="shared" si="2"/>
        <v>47</v>
      </c>
      <c r="AJ31" s="116">
        <f t="shared" si="3"/>
        <v>2.6111111111111112</v>
      </c>
      <c r="AK31" s="88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  <c r="EG31" s="89"/>
      <c r="EH31" s="89"/>
      <c r="EI31" s="89"/>
      <c r="EJ31" s="89"/>
      <c r="EK31" s="89"/>
      <c r="EL31" s="89"/>
      <c r="EM31" s="89"/>
      <c r="EN31" s="89"/>
      <c r="EO31" s="89"/>
      <c r="EP31" s="89"/>
      <c r="EQ31" s="89"/>
      <c r="ER31" s="89"/>
      <c r="ES31" s="89"/>
      <c r="ET31" s="89"/>
      <c r="EU31" s="89"/>
      <c r="EV31" s="89"/>
      <c r="EW31" s="89"/>
      <c r="EX31" s="89"/>
      <c r="EY31" s="89"/>
      <c r="EZ31" s="89"/>
      <c r="FA31" s="89"/>
      <c r="FB31" s="89"/>
      <c r="FC31" s="89"/>
      <c r="FD31" s="89"/>
      <c r="FE31" s="89"/>
      <c r="FF31" s="89"/>
      <c r="FG31" s="89"/>
      <c r="FH31" s="89"/>
      <c r="FI31" s="89"/>
      <c r="FJ31" s="89"/>
      <c r="FK31" s="89"/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  <c r="IM31" s="89"/>
      <c r="IN31" s="89"/>
      <c r="IO31" s="89"/>
      <c r="IP31" s="89"/>
    </row>
    <row r="32" spans="1:250" ht="24.75" customHeight="1">
      <c r="A32" s="136">
        <v>24</v>
      </c>
      <c r="B32" s="136" t="s">
        <v>99</v>
      </c>
      <c r="C32" s="137" t="s">
        <v>100</v>
      </c>
      <c r="D32" s="138" t="s">
        <v>101</v>
      </c>
      <c r="E32" s="85"/>
      <c r="F32" s="86">
        <v>7.1999999999999993</v>
      </c>
      <c r="G32" s="119" t="str">
        <f t="shared" si="4"/>
        <v>B</v>
      </c>
      <c r="H32" s="120" t="str">
        <f t="shared" si="5"/>
        <v>3.0</v>
      </c>
      <c r="I32" s="86">
        <v>7.5600000000000005</v>
      </c>
      <c r="J32" s="119" t="str">
        <f t="shared" si="6"/>
        <v>B</v>
      </c>
      <c r="K32" s="120" t="str">
        <f t="shared" si="7"/>
        <v>3.0</v>
      </c>
      <c r="L32" s="86">
        <v>8.4</v>
      </c>
      <c r="M32" s="119" t="str">
        <f t="shared" si="20"/>
        <v>B⁺</v>
      </c>
      <c r="N32" s="120" t="str">
        <f t="shared" si="21"/>
        <v>3.5</v>
      </c>
      <c r="O32" s="86">
        <v>7</v>
      </c>
      <c r="P32" s="119" t="str">
        <f t="shared" si="8"/>
        <v>B</v>
      </c>
      <c r="Q32" s="120" t="str">
        <f t="shared" si="9"/>
        <v>3.0</v>
      </c>
      <c r="R32" s="86">
        <v>9.120000000000001</v>
      </c>
      <c r="S32" s="119" t="str">
        <f t="shared" si="10"/>
        <v>A</v>
      </c>
      <c r="T32" s="120" t="str">
        <f t="shared" si="11"/>
        <v>3.8</v>
      </c>
      <c r="U32" s="86">
        <v>6.1</v>
      </c>
      <c r="V32" s="119" t="str">
        <f t="shared" si="12"/>
        <v>C</v>
      </c>
      <c r="W32" s="120" t="str">
        <f t="shared" si="13"/>
        <v>2.0</v>
      </c>
      <c r="X32" s="87">
        <v>7.32</v>
      </c>
      <c r="Y32" s="119" t="str">
        <f t="shared" si="14"/>
        <v>B</v>
      </c>
      <c r="Z32" s="120" t="str">
        <f t="shared" si="15"/>
        <v>3.0</v>
      </c>
      <c r="AA32" s="86">
        <v>7.5</v>
      </c>
      <c r="AB32" s="119" t="str">
        <f t="shared" si="16"/>
        <v>B</v>
      </c>
      <c r="AC32" s="120" t="str">
        <f t="shared" si="17"/>
        <v>3.0</v>
      </c>
      <c r="AD32" s="87">
        <v>7.6000000000000005</v>
      </c>
      <c r="AE32" s="119" t="str">
        <f t="shared" si="18"/>
        <v>B</v>
      </c>
      <c r="AF32" s="120" t="str">
        <f t="shared" si="19"/>
        <v>3.0</v>
      </c>
      <c r="AG32" s="111">
        <f t="shared" si="0"/>
        <v>105.4</v>
      </c>
      <c r="AH32" s="112">
        <f t="shared" si="1"/>
        <v>5.8555555555555561</v>
      </c>
      <c r="AI32" s="111">
        <f t="shared" si="2"/>
        <v>42.6</v>
      </c>
      <c r="AJ32" s="112">
        <f t="shared" si="3"/>
        <v>2.3666666666666667</v>
      </c>
      <c r="AK32" s="88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  <c r="EG32" s="89"/>
      <c r="EH32" s="89"/>
      <c r="EI32" s="89"/>
      <c r="EJ32" s="89"/>
      <c r="EK32" s="89"/>
      <c r="EL32" s="89"/>
      <c r="EM32" s="89"/>
      <c r="EN32" s="89"/>
      <c r="EO32" s="89"/>
      <c r="EP32" s="89"/>
      <c r="EQ32" s="89"/>
      <c r="ER32" s="89"/>
      <c r="ES32" s="89"/>
      <c r="ET32" s="89"/>
      <c r="EU32" s="89"/>
      <c r="EV32" s="89"/>
      <c r="EW32" s="89"/>
      <c r="EX32" s="89"/>
      <c r="EY32" s="89"/>
      <c r="EZ32" s="89"/>
      <c r="FA32" s="89"/>
      <c r="FB32" s="89"/>
      <c r="FC32" s="89"/>
      <c r="FD32" s="89"/>
      <c r="FE32" s="89"/>
      <c r="FF32" s="89"/>
      <c r="FG32" s="89"/>
      <c r="FH32" s="89"/>
      <c r="FI32" s="89"/>
      <c r="FJ32" s="89"/>
      <c r="FK32" s="89"/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  <c r="IM32" s="89"/>
      <c r="IN32" s="89"/>
      <c r="IO32" s="89"/>
      <c r="IP32" s="89"/>
    </row>
    <row r="33" spans="1:250" ht="24.75" customHeight="1">
      <c r="A33" s="136">
        <v>25</v>
      </c>
      <c r="B33" s="136" t="s">
        <v>102</v>
      </c>
      <c r="C33" s="137" t="s">
        <v>103</v>
      </c>
      <c r="D33" s="138" t="s">
        <v>104</v>
      </c>
      <c r="E33" s="90"/>
      <c r="F33" s="91">
        <v>7.4</v>
      </c>
      <c r="G33" s="109" t="str">
        <f t="shared" si="4"/>
        <v>B</v>
      </c>
      <c r="H33" s="110" t="str">
        <f t="shared" si="5"/>
        <v>3.0</v>
      </c>
      <c r="I33" s="91">
        <v>8.120000000000001</v>
      </c>
      <c r="J33" s="109" t="str">
        <f t="shared" si="6"/>
        <v>B⁺</v>
      </c>
      <c r="K33" s="110" t="str">
        <f t="shared" si="7"/>
        <v>3.5</v>
      </c>
      <c r="L33" s="91">
        <v>8.4</v>
      </c>
      <c r="M33" s="109" t="str">
        <f t="shared" si="20"/>
        <v>B⁺</v>
      </c>
      <c r="N33" s="110" t="str">
        <f t="shared" si="21"/>
        <v>3.5</v>
      </c>
      <c r="O33" s="91">
        <v>8</v>
      </c>
      <c r="P33" s="109" t="str">
        <f t="shared" si="8"/>
        <v>B⁺</v>
      </c>
      <c r="Q33" s="110" t="str">
        <f t="shared" si="9"/>
        <v>3.5</v>
      </c>
      <c r="R33" s="91">
        <v>9.92</v>
      </c>
      <c r="S33" s="109" t="str">
        <f t="shared" si="10"/>
        <v>A⁺</v>
      </c>
      <c r="T33" s="110" t="str">
        <f t="shared" si="11"/>
        <v>4.0</v>
      </c>
      <c r="U33" s="91">
        <v>7.4</v>
      </c>
      <c r="V33" s="109" t="str">
        <f t="shared" si="12"/>
        <v>B</v>
      </c>
      <c r="W33" s="110" t="str">
        <f t="shared" si="13"/>
        <v>3.0</v>
      </c>
      <c r="X33" s="92">
        <v>7.32</v>
      </c>
      <c r="Y33" s="109" t="str">
        <f t="shared" si="14"/>
        <v>B</v>
      </c>
      <c r="Z33" s="110" t="str">
        <f t="shared" si="15"/>
        <v>3.0</v>
      </c>
      <c r="AA33" s="91">
        <v>8.4</v>
      </c>
      <c r="AB33" s="109" t="str">
        <f t="shared" si="16"/>
        <v>B⁺</v>
      </c>
      <c r="AC33" s="110" t="str">
        <f t="shared" si="17"/>
        <v>3.5</v>
      </c>
      <c r="AD33" s="92">
        <v>7.4</v>
      </c>
      <c r="AE33" s="109" t="str">
        <f t="shared" si="18"/>
        <v>B</v>
      </c>
      <c r="AF33" s="110" t="str">
        <f t="shared" si="19"/>
        <v>3.0</v>
      </c>
      <c r="AG33" s="111">
        <f t="shared" si="0"/>
        <v>113.12</v>
      </c>
      <c r="AH33" s="113">
        <f t="shared" si="1"/>
        <v>6.2844444444444445</v>
      </c>
      <c r="AI33" s="111">
        <f t="shared" si="2"/>
        <v>47</v>
      </c>
      <c r="AJ33" s="113">
        <f t="shared" si="3"/>
        <v>2.6111111111111112</v>
      </c>
      <c r="AK33" s="88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  <c r="EG33" s="89"/>
      <c r="EH33" s="89"/>
      <c r="EI33" s="89"/>
      <c r="EJ33" s="89"/>
      <c r="EK33" s="89"/>
      <c r="EL33" s="89"/>
      <c r="EM33" s="89"/>
      <c r="EN33" s="89"/>
      <c r="EO33" s="89"/>
      <c r="EP33" s="89"/>
      <c r="EQ33" s="89"/>
      <c r="ER33" s="89"/>
      <c r="ES33" s="89"/>
      <c r="ET33" s="89"/>
      <c r="EU33" s="89"/>
      <c r="EV33" s="89"/>
      <c r="EW33" s="89"/>
      <c r="EX33" s="89"/>
      <c r="EY33" s="89"/>
      <c r="EZ33" s="89"/>
      <c r="FA33" s="89"/>
      <c r="FB33" s="89"/>
      <c r="FC33" s="89"/>
      <c r="FD33" s="89"/>
      <c r="FE33" s="89"/>
      <c r="FF33" s="89"/>
      <c r="FG33" s="89"/>
      <c r="FH33" s="89"/>
      <c r="FI33" s="89"/>
      <c r="FJ33" s="89"/>
      <c r="FK33" s="89"/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  <c r="IM33" s="89"/>
      <c r="IN33" s="89"/>
      <c r="IO33" s="89"/>
      <c r="IP33" s="89"/>
    </row>
    <row r="34" spans="1:250" ht="24.75" customHeight="1">
      <c r="A34" s="136">
        <v>26</v>
      </c>
      <c r="B34" s="136" t="s">
        <v>105</v>
      </c>
      <c r="C34" s="137" t="s">
        <v>106</v>
      </c>
      <c r="D34" s="138" t="s">
        <v>107</v>
      </c>
      <c r="E34" s="90"/>
      <c r="F34" s="91">
        <v>7.7</v>
      </c>
      <c r="G34" s="109" t="str">
        <f t="shared" si="4"/>
        <v>B</v>
      </c>
      <c r="H34" s="110" t="str">
        <f t="shared" si="5"/>
        <v>3.0</v>
      </c>
      <c r="I34" s="91">
        <v>4.5200000000000005</v>
      </c>
      <c r="J34" s="109" t="str">
        <f t="shared" si="6"/>
        <v>D</v>
      </c>
      <c r="K34" s="110" t="str">
        <f t="shared" si="7"/>
        <v>1.0</v>
      </c>
      <c r="L34" s="91">
        <v>8.4</v>
      </c>
      <c r="M34" s="109" t="str">
        <f t="shared" si="20"/>
        <v>B⁺</v>
      </c>
      <c r="N34" s="110" t="str">
        <f t="shared" si="21"/>
        <v>3.5</v>
      </c>
      <c r="O34" s="91">
        <v>8</v>
      </c>
      <c r="P34" s="109" t="str">
        <f t="shared" si="8"/>
        <v>B⁺</v>
      </c>
      <c r="Q34" s="110" t="str">
        <f t="shared" si="9"/>
        <v>3.5</v>
      </c>
      <c r="R34" s="91">
        <v>9.8000000000000007</v>
      </c>
      <c r="S34" s="109" t="str">
        <f t="shared" si="10"/>
        <v>A⁺</v>
      </c>
      <c r="T34" s="110" t="str">
        <f t="shared" si="11"/>
        <v>4.0</v>
      </c>
      <c r="U34" s="91">
        <v>6.4</v>
      </c>
      <c r="V34" s="109" t="str">
        <f t="shared" si="12"/>
        <v>C</v>
      </c>
      <c r="W34" s="110" t="str">
        <f t="shared" si="13"/>
        <v>2.0</v>
      </c>
      <c r="X34" s="92">
        <v>7.32</v>
      </c>
      <c r="Y34" s="109" t="str">
        <f t="shared" si="14"/>
        <v>B</v>
      </c>
      <c r="Z34" s="110" t="str">
        <f t="shared" si="15"/>
        <v>3.0</v>
      </c>
      <c r="AA34" s="91">
        <v>7.8000000000000007</v>
      </c>
      <c r="AB34" s="109" t="str">
        <f t="shared" si="16"/>
        <v>B</v>
      </c>
      <c r="AC34" s="110" t="str">
        <f t="shared" si="17"/>
        <v>3.0</v>
      </c>
      <c r="AD34" s="92">
        <v>7.4</v>
      </c>
      <c r="AE34" s="109" t="str">
        <f t="shared" si="18"/>
        <v>B</v>
      </c>
      <c r="AF34" s="110" t="str">
        <f t="shared" si="19"/>
        <v>3.0</v>
      </c>
      <c r="AG34" s="111">
        <f t="shared" si="0"/>
        <v>104.28</v>
      </c>
      <c r="AH34" s="113">
        <f t="shared" si="1"/>
        <v>5.793333333333333</v>
      </c>
      <c r="AI34" s="111">
        <f t="shared" si="2"/>
        <v>40</v>
      </c>
      <c r="AJ34" s="113">
        <f t="shared" si="3"/>
        <v>2.2222222222222223</v>
      </c>
      <c r="AK34" s="88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  <c r="EG34" s="89"/>
      <c r="EH34" s="89"/>
      <c r="EI34" s="89"/>
      <c r="EJ34" s="89"/>
      <c r="EK34" s="89"/>
      <c r="EL34" s="89"/>
      <c r="EM34" s="89"/>
      <c r="EN34" s="89"/>
      <c r="EO34" s="89"/>
      <c r="EP34" s="89"/>
      <c r="EQ34" s="89"/>
      <c r="ER34" s="89"/>
      <c r="ES34" s="89"/>
      <c r="ET34" s="89"/>
      <c r="EU34" s="89"/>
      <c r="EV34" s="89"/>
      <c r="EW34" s="89"/>
      <c r="EX34" s="89"/>
      <c r="EY34" s="89"/>
      <c r="EZ34" s="89"/>
      <c r="FA34" s="89"/>
      <c r="FB34" s="89"/>
      <c r="FC34" s="89"/>
      <c r="FD34" s="89"/>
      <c r="FE34" s="89"/>
      <c r="FF34" s="89"/>
      <c r="FG34" s="89"/>
      <c r="FH34" s="89"/>
      <c r="FI34" s="89"/>
      <c r="FJ34" s="89"/>
      <c r="FK34" s="89"/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  <c r="IM34" s="89"/>
      <c r="IN34" s="89"/>
      <c r="IO34" s="89"/>
      <c r="IP34" s="89"/>
    </row>
    <row r="35" spans="1:250" ht="24.75" customHeight="1">
      <c r="A35" s="136">
        <v>27</v>
      </c>
      <c r="B35" s="136" t="s">
        <v>108</v>
      </c>
      <c r="C35" s="137" t="s">
        <v>109</v>
      </c>
      <c r="D35" s="138" t="s">
        <v>107</v>
      </c>
      <c r="E35" s="90"/>
      <c r="F35" s="91">
        <v>7.7</v>
      </c>
      <c r="G35" s="109" t="str">
        <f t="shared" si="4"/>
        <v>B</v>
      </c>
      <c r="H35" s="110" t="str">
        <f t="shared" si="5"/>
        <v>3.0</v>
      </c>
      <c r="I35" s="91">
        <v>5.72</v>
      </c>
      <c r="J35" s="109" t="str">
        <f t="shared" si="6"/>
        <v>C</v>
      </c>
      <c r="K35" s="110" t="str">
        <f t="shared" si="7"/>
        <v>2.0</v>
      </c>
      <c r="L35" s="91">
        <v>8.4</v>
      </c>
      <c r="M35" s="109" t="str">
        <f t="shared" si="20"/>
        <v>B⁺</v>
      </c>
      <c r="N35" s="110" t="str">
        <f t="shared" si="21"/>
        <v>3.5</v>
      </c>
      <c r="O35" s="91">
        <v>7.6</v>
      </c>
      <c r="P35" s="109" t="str">
        <f t="shared" si="8"/>
        <v>B</v>
      </c>
      <c r="Q35" s="110" t="str">
        <f t="shared" si="9"/>
        <v>3.0</v>
      </c>
      <c r="R35" s="91">
        <v>9.48</v>
      </c>
      <c r="S35" s="109" t="str">
        <f t="shared" si="10"/>
        <v>A</v>
      </c>
      <c r="T35" s="110" t="str">
        <f t="shared" si="11"/>
        <v>3.8</v>
      </c>
      <c r="U35" s="91">
        <v>4.2</v>
      </c>
      <c r="V35" s="109" t="str">
        <f t="shared" si="12"/>
        <v>D</v>
      </c>
      <c r="W35" s="110" t="str">
        <f t="shared" si="13"/>
        <v>1.0</v>
      </c>
      <c r="X35" s="92">
        <v>7.32</v>
      </c>
      <c r="Y35" s="109" t="str">
        <f t="shared" si="14"/>
        <v>B</v>
      </c>
      <c r="Z35" s="110" t="str">
        <f t="shared" si="15"/>
        <v>3.0</v>
      </c>
      <c r="AA35" s="91">
        <v>7.8000000000000007</v>
      </c>
      <c r="AB35" s="109" t="str">
        <f t="shared" si="16"/>
        <v>B</v>
      </c>
      <c r="AC35" s="110" t="str">
        <f t="shared" si="17"/>
        <v>3.0</v>
      </c>
      <c r="AD35" s="92">
        <v>7.6000000000000005</v>
      </c>
      <c r="AE35" s="109" t="str">
        <f t="shared" si="18"/>
        <v>B</v>
      </c>
      <c r="AF35" s="110" t="str">
        <f t="shared" si="19"/>
        <v>3.0</v>
      </c>
      <c r="AG35" s="111">
        <f t="shared" si="0"/>
        <v>100.84000000000002</v>
      </c>
      <c r="AH35" s="113">
        <f t="shared" si="1"/>
        <v>5.6022222222222231</v>
      </c>
      <c r="AI35" s="111">
        <f t="shared" si="2"/>
        <v>38.6</v>
      </c>
      <c r="AJ35" s="113">
        <f t="shared" si="3"/>
        <v>2.1444444444444444</v>
      </c>
      <c r="AK35" s="88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  <c r="EG35" s="89"/>
      <c r="EH35" s="89"/>
      <c r="EI35" s="89"/>
      <c r="EJ35" s="89"/>
      <c r="EK35" s="89"/>
      <c r="EL35" s="89"/>
      <c r="EM35" s="89"/>
      <c r="EN35" s="89"/>
      <c r="EO35" s="89"/>
      <c r="EP35" s="89"/>
      <c r="EQ35" s="89"/>
      <c r="ER35" s="89"/>
      <c r="ES35" s="89"/>
      <c r="ET35" s="89"/>
      <c r="EU35" s="89"/>
      <c r="EV35" s="89"/>
      <c r="EW35" s="89"/>
      <c r="EX35" s="89"/>
      <c r="EY35" s="89"/>
      <c r="EZ35" s="89"/>
      <c r="FA35" s="89"/>
      <c r="FB35" s="89"/>
      <c r="FC35" s="89"/>
      <c r="FD35" s="89"/>
      <c r="FE35" s="89"/>
      <c r="FF35" s="89"/>
      <c r="FG35" s="89"/>
      <c r="FH35" s="89"/>
      <c r="FI35" s="89"/>
      <c r="FJ35" s="89"/>
      <c r="FK35" s="89"/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  <c r="IM35" s="89"/>
      <c r="IN35" s="89"/>
      <c r="IO35" s="89"/>
      <c r="IP35" s="89"/>
    </row>
    <row r="36" spans="1:250" ht="24.75" customHeight="1">
      <c r="A36" s="136">
        <v>28</v>
      </c>
      <c r="B36" s="136" t="s">
        <v>110</v>
      </c>
      <c r="C36" s="137" t="s">
        <v>111</v>
      </c>
      <c r="D36" s="138" t="s">
        <v>13</v>
      </c>
      <c r="E36" s="90"/>
      <c r="F36" s="91">
        <v>7.8000000000000007</v>
      </c>
      <c r="G36" s="109" t="str">
        <f t="shared" si="4"/>
        <v>B</v>
      </c>
      <c r="H36" s="110" t="str">
        <f t="shared" si="5"/>
        <v>3.0</v>
      </c>
      <c r="I36" s="91">
        <v>7.8</v>
      </c>
      <c r="J36" s="109" t="str">
        <f t="shared" si="6"/>
        <v>B</v>
      </c>
      <c r="K36" s="110" t="str">
        <f t="shared" si="7"/>
        <v>3.0</v>
      </c>
      <c r="L36" s="91">
        <v>9</v>
      </c>
      <c r="M36" s="109" t="str">
        <f t="shared" si="20"/>
        <v>A</v>
      </c>
      <c r="N36" s="110" t="str">
        <f t="shared" si="21"/>
        <v>3.8</v>
      </c>
      <c r="O36" s="91">
        <v>8.4</v>
      </c>
      <c r="P36" s="109" t="str">
        <f t="shared" si="8"/>
        <v>B⁺</v>
      </c>
      <c r="Q36" s="110" t="str">
        <f t="shared" si="9"/>
        <v>3.5</v>
      </c>
      <c r="R36" s="91">
        <v>9.84</v>
      </c>
      <c r="S36" s="109" t="str">
        <f t="shared" si="10"/>
        <v>A⁺</v>
      </c>
      <c r="T36" s="110" t="str">
        <f t="shared" si="11"/>
        <v>4.0</v>
      </c>
      <c r="U36" s="91">
        <v>7.4</v>
      </c>
      <c r="V36" s="109" t="str">
        <f t="shared" si="12"/>
        <v>B</v>
      </c>
      <c r="W36" s="110" t="str">
        <f t="shared" si="13"/>
        <v>3.0</v>
      </c>
      <c r="X36" s="92">
        <v>7.92</v>
      </c>
      <c r="Y36" s="109" t="str">
        <f t="shared" si="14"/>
        <v>B</v>
      </c>
      <c r="Z36" s="110" t="str">
        <f t="shared" si="15"/>
        <v>3.0</v>
      </c>
      <c r="AA36" s="91">
        <v>7.8000000000000007</v>
      </c>
      <c r="AB36" s="109" t="str">
        <f t="shared" si="16"/>
        <v>B</v>
      </c>
      <c r="AC36" s="110" t="str">
        <f t="shared" si="17"/>
        <v>3.0</v>
      </c>
      <c r="AD36" s="92">
        <v>7.4</v>
      </c>
      <c r="AE36" s="109" t="str">
        <f t="shared" si="18"/>
        <v>B</v>
      </c>
      <c r="AF36" s="110" t="str">
        <f t="shared" si="19"/>
        <v>3.0</v>
      </c>
      <c r="AG36" s="111">
        <f t="shared" si="0"/>
        <v>116.32000000000001</v>
      </c>
      <c r="AH36" s="113">
        <f t="shared" si="1"/>
        <v>6.4622222222222225</v>
      </c>
      <c r="AI36" s="111">
        <f t="shared" si="2"/>
        <v>46.6</v>
      </c>
      <c r="AJ36" s="113">
        <f t="shared" si="3"/>
        <v>2.588888888888889</v>
      </c>
      <c r="AK36" s="88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  <c r="EG36" s="89"/>
      <c r="EH36" s="89"/>
      <c r="EI36" s="89"/>
      <c r="EJ36" s="89"/>
      <c r="EK36" s="89"/>
      <c r="EL36" s="89"/>
      <c r="EM36" s="89"/>
      <c r="EN36" s="89"/>
      <c r="EO36" s="89"/>
      <c r="EP36" s="89"/>
      <c r="EQ36" s="89"/>
      <c r="ER36" s="89"/>
      <c r="ES36" s="89"/>
      <c r="ET36" s="89"/>
      <c r="EU36" s="89"/>
      <c r="EV36" s="89"/>
      <c r="EW36" s="89"/>
      <c r="EX36" s="89"/>
      <c r="EY36" s="89"/>
      <c r="EZ36" s="89"/>
      <c r="FA36" s="89"/>
      <c r="FB36" s="89"/>
      <c r="FC36" s="89"/>
      <c r="FD36" s="89"/>
      <c r="FE36" s="89"/>
      <c r="FF36" s="89"/>
      <c r="FG36" s="89"/>
      <c r="FH36" s="89"/>
      <c r="FI36" s="89"/>
      <c r="FJ36" s="89"/>
      <c r="FK36" s="89"/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  <c r="IM36" s="89"/>
      <c r="IN36" s="89"/>
      <c r="IO36" s="89"/>
      <c r="IP36" s="89"/>
    </row>
    <row r="37" spans="1:250" ht="24.75" customHeight="1">
      <c r="A37" s="136">
        <v>29</v>
      </c>
      <c r="B37" s="136" t="s">
        <v>112</v>
      </c>
      <c r="C37" s="137" t="s">
        <v>113</v>
      </c>
      <c r="D37" s="138" t="s">
        <v>13</v>
      </c>
      <c r="E37" s="90"/>
      <c r="F37" s="91">
        <v>7.4</v>
      </c>
      <c r="G37" s="109" t="str">
        <f t="shared" si="4"/>
        <v>B</v>
      </c>
      <c r="H37" s="110" t="str">
        <f t="shared" si="5"/>
        <v>3.0</v>
      </c>
      <c r="I37" s="91">
        <v>6</v>
      </c>
      <c r="J37" s="109" t="str">
        <f t="shared" si="6"/>
        <v>C</v>
      </c>
      <c r="K37" s="110" t="str">
        <f t="shared" si="7"/>
        <v>2.0</v>
      </c>
      <c r="L37" s="91">
        <v>8.4</v>
      </c>
      <c r="M37" s="109" t="str">
        <f t="shared" si="20"/>
        <v>B⁺</v>
      </c>
      <c r="N37" s="110" t="str">
        <f t="shared" si="21"/>
        <v>3.5</v>
      </c>
      <c r="O37" s="91">
        <v>8.6</v>
      </c>
      <c r="P37" s="109" t="str">
        <f t="shared" si="8"/>
        <v>A</v>
      </c>
      <c r="Q37" s="110" t="str">
        <f t="shared" si="9"/>
        <v>3.8</v>
      </c>
      <c r="R37" s="91">
        <v>9.34</v>
      </c>
      <c r="S37" s="109" t="str">
        <f t="shared" si="10"/>
        <v>A</v>
      </c>
      <c r="T37" s="110" t="str">
        <f t="shared" si="11"/>
        <v>3.8</v>
      </c>
      <c r="U37" s="91">
        <v>7.4</v>
      </c>
      <c r="V37" s="109" t="str">
        <f t="shared" si="12"/>
        <v>B</v>
      </c>
      <c r="W37" s="110" t="str">
        <f t="shared" si="13"/>
        <v>3.0</v>
      </c>
      <c r="X37" s="92">
        <v>7.92</v>
      </c>
      <c r="Y37" s="109" t="str">
        <f t="shared" si="14"/>
        <v>B</v>
      </c>
      <c r="Z37" s="110" t="str">
        <f t="shared" si="15"/>
        <v>3.0</v>
      </c>
      <c r="AA37" s="91">
        <v>8.1</v>
      </c>
      <c r="AB37" s="109" t="str">
        <f t="shared" si="16"/>
        <v>B⁺</v>
      </c>
      <c r="AC37" s="110" t="str">
        <f t="shared" si="17"/>
        <v>3.5</v>
      </c>
      <c r="AD37" s="92">
        <v>8</v>
      </c>
      <c r="AE37" s="109" t="str">
        <f t="shared" si="18"/>
        <v>B⁺</v>
      </c>
      <c r="AF37" s="110" t="str">
        <f t="shared" si="19"/>
        <v>3.5</v>
      </c>
      <c r="AG37" s="111">
        <f t="shared" si="0"/>
        <v>110.11999999999999</v>
      </c>
      <c r="AH37" s="113">
        <f t="shared" si="1"/>
        <v>6.1177777777777775</v>
      </c>
      <c r="AI37" s="111">
        <f t="shared" si="2"/>
        <v>44.2</v>
      </c>
      <c r="AJ37" s="113">
        <f t="shared" si="3"/>
        <v>2.4555555555555557</v>
      </c>
      <c r="AK37" s="88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  <c r="EG37" s="89"/>
      <c r="EH37" s="89"/>
      <c r="EI37" s="89"/>
      <c r="EJ37" s="89"/>
      <c r="EK37" s="89"/>
      <c r="EL37" s="89"/>
      <c r="EM37" s="89"/>
      <c r="EN37" s="89"/>
      <c r="EO37" s="89"/>
      <c r="EP37" s="89"/>
      <c r="EQ37" s="89"/>
      <c r="ER37" s="89"/>
      <c r="ES37" s="89"/>
      <c r="ET37" s="89"/>
      <c r="EU37" s="89"/>
      <c r="EV37" s="89"/>
      <c r="EW37" s="89"/>
      <c r="EX37" s="89"/>
      <c r="EY37" s="89"/>
      <c r="EZ37" s="89"/>
      <c r="FA37" s="89"/>
      <c r="FB37" s="89"/>
      <c r="FC37" s="89"/>
      <c r="FD37" s="89"/>
      <c r="FE37" s="89"/>
      <c r="FF37" s="89"/>
      <c r="FG37" s="89"/>
      <c r="FH37" s="89"/>
      <c r="FI37" s="89"/>
      <c r="FJ37" s="89"/>
      <c r="FK37" s="89"/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  <c r="IM37" s="89"/>
      <c r="IN37" s="89"/>
      <c r="IO37" s="89"/>
      <c r="IP37" s="89"/>
    </row>
    <row r="38" spans="1:250" ht="24.75" customHeight="1">
      <c r="A38" s="136">
        <v>30</v>
      </c>
      <c r="B38" s="136" t="s">
        <v>114</v>
      </c>
      <c r="C38" s="137" t="s">
        <v>115</v>
      </c>
      <c r="D38" s="138" t="s">
        <v>116</v>
      </c>
      <c r="E38" s="90"/>
      <c r="F38" s="91">
        <v>7.4</v>
      </c>
      <c r="G38" s="109" t="str">
        <f t="shared" si="4"/>
        <v>B</v>
      </c>
      <c r="H38" s="110" t="str">
        <f t="shared" si="5"/>
        <v>3.0</v>
      </c>
      <c r="I38" s="91">
        <v>6.7600000000000007</v>
      </c>
      <c r="J38" s="109" t="str">
        <f t="shared" si="6"/>
        <v>C⁺</v>
      </c>
      <c r="K38" s="110" t="str">
        <f t="shared" si="7"/>
        <v>2.5</v>
      </c>
      <c r="L38" s="91">
        <v>8.4</v>
      </c>
      <c r="M38" s="109" t="str">
        <f t="shared" si="20"/>
        <v>B⁺</v>
      </c>
      <c r="N38" s="110" t="str">
        <f t="shared" si="21"/>
        <v>3.5</v>
      </c>
      <c r="O38" s="91">
        <v>7.4</v>
      </c>
      <c r="P38" s="109" t="str">
        <f t="shared" si="8"/>
        <v>B</v>
      </c>
      <c r="Q38" s="110" t="str">
        <f t="shared" si="9"/>
        <v>3.0</v>
      </c>
      <c r="R38" s="91">
        <v>9.76</v>
      </c>
      <c r="S38" s="109" t="str">
        <f t="shared" si="10"/>
        <v>A⁺</v>
      </c>
      <c r="T38" s="110" t="str">
        <f t="shared" si="11"/>
        <v>4.0</v>
      </c>
      <c r="U38" s="91">
        <v>7</v>
      </c>
      <c r="V38" s="109" t="str">
        <f t="shared" si="12"/>
        <v>B</v>
      </c>
      <c r="W38" s="110" t="str">
        <f t="shared" si="13"/>
        <v>3.0</v>
      </c>
      <c r="X38" s="92">
        <v>7.32</v>
      </c>
      <c r="Y38" s="109" t="str">
        <f t="shared" si="14"/>
        <v>B</v>
      </c>
      <c r="Z38" s="110" t="str">
        <f t="shared" si="15"/>
        <v>3.0</v>
      </c>
      <c r="AA38" s="91">
        <v>7.8000000000000007</v>
      </c>
      <c r="AB38" s="109" t="str">
        <f t="shared" si="16"/>
        <v>B</v>
      </c>
      <c r="AC38" s="110" t="str">
        <f t="shared" si="17"/>
        <v>3.0</v>
      </c>
      <c r="AD38" s="92">
        <v>8</v>
      </c>
      <c r="AE38" s="109" t="str">
        <f t="shared" si="18"/>
        <v>B⁺</v>
      </c>
      <c r="AF38" s="110" t="str">
        <f t="shared" si="19"/>
        <v>3.5</v>
      </c>
      <c r="AG38" s="111">
        <f t="shared" si="0"/>
        <v>108.08</v>
      </c>
      <c r="AH38" s="113">
        <f t="shared" si="1"/>
        <v>6.0044444444444443</v>
      </c>
      <c r="AI38" s="111">
        <f t="shared" si="2"/>
        <v>44</v>
      </c>
      <c r="AJ38" s="113">
        <f t="shared" si="3"/>
        <v>2.4444444444444446</v>
      </c>
      <c r="AK38" s="88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  <c r="EG38" s="89"/>
      <c r="EH38" s="89"/>
      <c r="EI38" s="89"/>
      <c r="EJ38" s="89"/>
      <c r="EK38" s="89"/>
      <c r="EL38" s="89"/>
      <c r="EM38" s="89"/>
      <c r="EN38" s="89"/>
      <c r="EO38" s="89"/>
      <c r="EP38" s="89"/>
      <c r="EQ38" s="89"/>
      <c r="ER38" s="89"/>
      <c r="ES38" s="89"/>
      <c r="ET38" s="89"/>
      <c r="EU38" s="89"/>
      <c r="EV38" s="89"/>
      <c r="EW38" s="89"/>
      <c r="EX38" s="89"/>
      <c r="EY38" s="89"/>
      <c r="EZ38" s="89"/>
      <c r="FA38" s="89"/>
      <c r="FB38" s="89"/>
      <c r="FC38" s="89"/>
      <c r="FD38" s="89"/>
      <c r="FE38" s="89"/>
      <c r="FF38" s="89"/>
      <c r="FG38" s="89"/>
      <c r="FH38" s="89"/>
      <c r="FI38" s="89"/>
      <c r="FJ38" s="89"/>
      <c r="FK38" s="89"/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  <c r="IM38" s="89"/>
      <c r="IN38" s="89"/>
      <c r="IO38" s="89"/>
      <c r="IP38" s="89"/>
    </row>
    <row r="39" spans="1:250" ht="24.75" customHeight="1">
      <c r="A39" s="136">
        <v>31</v>
      </c>
      <c r="B39" s="136" t="s">
        <v>117</v>
      </c>
      <c r="C39" s="137" t="s">
        <v>118</v>
      </c>
      <c r="D39" s="138" t="s">
        <v>119</v>
      </c>
      <c r="E39" s="90"/>
      <c r="F39" s="91">
        <v>7.4</v>
      </c>
      <c r="G39" s="109" t="str">
        <f t="shared" si="4"/>
        <v>B</v>
      </c>
      <c r="H39" s="110" t="str">
        <f t="shared" si="5"/>
        <v>3.0</v>
      </c>
      <c r="I39" s="91">
        <v>7.68</v>
      </c>
      <c r="J39" s="109" t="str">
        <f t="shared" si="6"/>
        <v>B</v>
      </c>
      <c r="K39" s="110" t="str">
        <f t="shared" si="7"/>
        <v>3.0</v>
      </c>
      <c r="L39" s="91">
        <v>8.4</v>
      </c>
      <c r="M39" s="109" t="str">
        <f t="shared" si="20"/>
        <v>B⁺</v>
      </c>
      <c r="N39" s="110" t="str">
        <f t="shared" si="21"/>
        <v>3.5</v>
      </c>
      <c r="O39" s="91">
        <v>8</v>
      </c>
      <c r="P39" s="109" t="str">
        <f t="shared" si="8"/>
        <v>B⁺</v>
      </c>
      <c r="Q39" s="110" t="str">
        <f t="shared" si="9"/>
        <v>3.5</v>
      </c>
      <c r="R39" s="91">
        <v>9.0400000000000009</v>
      </c>
      <c r="S39" s="109" t="str">
        <f t="shared" si="10"/>
        <v>A</v>
      </c>
      <c r="T39" s="110" t="str">
        <f t="shared" si="11"/>
        <v>3.8</v>
      </c>
      <c r="U39" s="91">
        <v>7.6</v>
      </c>
      <c r="V39" s="109" t="str">
        <f t="shared" si="12"/>
        <v>B</v>
      </c>
      <c r="W39" s="110" t="str">
        <f t="shared" si="13"/>
        <v>3.0</v>
      </c>
      <c r="X39" s="92">
        <v>7.32</v>
      </c>
      <c r="Y39" s="109" t="str">
        <f t="shared" si="14"/>
        <v>B</v>
      </c>
      <c r="Z39" s="110" t="str">
        <f t="shared" si="15"/>
        <v>3.0</v>
      </c>
      <c r="AA39" s="91">
        <v>7.8000000000000007</v>
      </c>
      <c r="AB39" s="109" t="str">
        <f t="shared" si="16"/>
        <v>B</v>
      </c>
      <c r="AC39" s="110" t="str">
        <f t="shared" si="17"/>
        <v>3.0</v>
      </c>
      <c r="AD39" s="92">
        <v>7.4</v>
      </c>
      <c r="AE39" s="109" t="str">
        <f t="shared" si="18"/>
        <v>B</v>
      </c>
      <c r="AF39" s="110" t="str">
        <f t="shared" si="19"/>
        <v>3.0</v>
      </c>
      <c r="AG39" s="111">
        <f t="shared" si="0"/>
        <v>110.88000000000001</v>
      </c>
      <c r="AH39" s="113">
        <f t="shared" si="1"/>
        <v>6.16</v>
      </c>
      <c r="AI39" s="111">
        <f t="shared" si="2"/>
        <v>45.6</v>
      </c>
      <c r="AJ39" s="113">
        <f t="shared" si="3"/>
        <v>2.5333333333333332</v>
      </c>
      <c r="AK39" s="88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  <c r="EG39" s="89"/>
      <c r="EH39" s="89"/>
      <c r="EI39" s="89"/>
      <c r="EJ39" s="89"/>
      <c r="EK39" s="89"/>
      <c r="EL39" s="89"/>
      <c r="EM39" s="89"/>
      <c r="EN39" s="89"/>
      <c r="EO39" s="89"/>
      <c r="EP39" s="89"/>
      <c r="EQ39" s="89"/>
      <c r="ER39" s="89"/>
      <c r="ES39" s="89"/>
      <c r="ET39" s="89"/>
      <c r="EU39" s="89"/>
      <c r="EV39" s="89"/>
      <c r="EW39" s="89"/>
      <c r="EX39" s="89"/>
      <c r="EY39" s="89"/>
      <c r="EZ39" s="89"/>
      <c r="FA39" s="89"/>
      <c r="FB39" s="89"/>
      <c r="FC39" s="89"/>
      <c r="FD39" s="89"/>
      <c r="FE39" s="89"/>
      <c r="FF39" s="89"/>
      <c r="FG39" s="89"/>
      <c r="FH39" s="89"/>
      <c r="FI39" s="89"/>
      <c r="FJ39" s="89"/>
      <c r="FK39" s="89"/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  <c r="IM39" s="89"/>
      <c r="IN39" s="89"/>
      <c r="IO39" s="89"/>
      <c r="IP39" s="89"/>
    </row>
    <row r="40" spans="1:250" ht="24.75" customHeight="1">
      <c r="A40" s="136">
        <v>32</v>
      </c>
      <c r="B40" s="136" t="s">
        <v>120</v>
      </c>
      <c r="C40" s="137" t="s">
        <v>121</v>
      </c>
      <c r="D40" s="138" t="s">
        <v>119</v>
      </c>
      <c r="E40" s="90"/>
      <c r="F40" s="91">
        <v>7.7</v>
      </c>
      <c r="G40" s="109" t="str">
        <f t="shared" si="4"/>
        <v>B</v>
      </c>
      <c r="H40" s="110" t="str">
        <f t="shared" si="5"/>
        <v>3.0</v>
      </c>
      <c r="I40" s="91">
        <v>7</v>
      </c>
      <c r="J40" s="109" t="str">
        <f t="shared" si="6"/>
        <v>B</v>
      </c>
      <c r="K40" s="110" t="str">
        <f t="shared" si="7"/>
        <v>3.0</v>
      </c>
      <c r="L40" s="91">
        <v>8.4</v>
      </c>
      <c r="M40" s="109" t="str">
        <f t="shared" si="20"/>
        <v>B⁺</v>
      </c>
      <c r="N40" s="110" t="str">
        <f t="shared" si="21"/>
        <v>3.5</v>
      </c>
      <c r="O40" s="91">
        <v>7.4</v>
      </c>
      <c r="P40" s="109" t="str">
        <f t="shared" si="8"/>
        <v>B</v>
      </c>
      <c r="Q40" s="110" t="str">
        <f t="shared" si="9"/>
        <v>3.0</v>
      </c>
      <c r="R40" s="91">
        <v>9.8000000000000007</v>
      </c>
      <c r="S40" s="109" t="str">
        <f t="shared" si="10"/>
        <v>A⁺</v>
      </c>
      <c r="T40" s="110" t="str">
        <f t="shared" si="11"/>
        <v>4.0</v>
      </c>
      <c r="U40" s="91">
        <v>7</v>
      </c>
      <c r="V40" s="109" t="str">
        <f t="shared" si="12"/>
        <v>B</v>
      </c>
      <c r="W40" s="110" t="str">
        <f t="shared" si="13"/>
        <v>3.0</v>
      </c>
      <c r="X40" s="92">
        <v>7.32</v>
      </c>
      <c r="Y40" s="109" t="str">
        <f t="shared" si="14"/>
        <v>B</v>
      </c>
      <c r="Z40" s="110" t="str">
        <f t="shared" si="15"/>
        <v>3.0</v>
      </c>
      <c r="AA40" s="91">
        <v>7.5</v>
      </c>
      <c r="AB40" s="109" t="str">
        <f t="shared" si="16"/>
        <v>B</v>
      </c>
      <c r="AC40" s="110" t="str">
        <f t="shared" si="17"/>
        <v>3.0</v>
      </c>
      <c r="AD40" s="92">
        <v>7.4</v>
      </c>
      <c r="AE40" s="109" t="str">
        <f t="shared" si="18"/>
        <v>B</v>
      </c>
      <c r="AF40" s="110" t="str">
        <f t="shared" si="19"/>
        <v>3.0</v>
      </c>
      <c r="AG40" s="111">
        <f t="shared" si="0"/>
        <v>109.24</v>
      </c>
      <c r="AH40" s="113">
        <f t="shared" si="1"/>
        <v>6.068888888888889</v>
      </c>
      <c r="AI40" s="111">
        <f t="shared" si="2"/>
        <v>45</v>
      </c>
      <c r="AJ40" s="113">
        <f t="shared" si="3"/>
        <v>2.5</v>
      </c>
      <c r="AK40" s="88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  <c r="EG40" s="89"/>
      <c r="EH40" s="89"/>
      <c r="EI40" s="89"/>
      <c r="EJ40" s="89"/>
      <c r="EK40" s="89"/>
      <c r="EL40" s="89"/>
      <c r="EM40" s="89"/>
      <c r="EN40" s="89"/>
      <c r="EO40" s="89"/>
      <c r="EP40" s="89"/>
      <c r="EQ40" s="89"/>
      <c r="ER40" s="89"/>
      <c r="ES40" s="89"/>
      <c r="ET40" s="89"/>
      <c r="EU40" s="89"/>
      <c r="EV40" s="89"/>
      <c r="EW40" s="89"/>
      <c r="EX40" s="89"/>
      <c r="EY40" s="89"/>
      <c r="EZ40" s="89"/>
      <c r="FA40" s="89"/>
      <c r="FB40" s="89"/>
      <c r="FC40" s="89"/>
      <c r="FD40" s="89"/>
      <c r="FE40" s="89"/>
      <c r="FF40" s="89"/>
      <c r="FG40" s="89"/>
      <c r="FH40" s="89"/>
      <c r="FI40" s="89"/>
      <c r="FJ40" s="89"/>
      <c r="FK40" s="89"/>
      <c r="FL40" s="89"/>
      <c r="FM40" s="89"/>
      <c r="FN40" s="89"/>
      <c r="FO40" s="89"/>
      <c r="FP40" s="89"/>
      <c r="FQ40" s="89"/>
      <c r="FR40" s="89"/>
      <c r="FS40" s="89"/>
      <c r="FT40" s="89"/>
      <c r="FU40" s="89"/>
      <c r="FV40" s="89"/>
      <c r="FW40" s="89"/>
      <c r="FX40" s="89"/>
      <c r="FY40" s="89"/>
      <c r="FZ40" s="89"/>
      <c r="GA40" s="89"/>
      <c r="GB40" s="89"/>
      <c r="GC40" s="89"/>
      <c r="GD40" s="89"/>
      <c r="GE40" s="89"/>
      <c r="GF40" s="89"/>
      <c r="GG40" s="89"/>
      <c r="GH40" s="89"/>
      <c r="GI40" s="89"/>
      <c r="GJ40" s="89"/>
      <c r="GK40" s="89"/>
      <c r="GL40" s="89"/>
      <c r="GM40" s="89"/>
      <c r="GN40" s="89"/>
      <c r="GO40" s="89"/>
      <c r="GP40" s="89"/>
      <c r="GQ40" s="89"/>
      <c r="GR40" s="89"/>
      <c r="GS40" s="89"/>
      <c r="GT40" s="89"/>
      <c r="GU40" s="89"/>
      <c r="GV40" s="89"/>
      <c r="GW40" s="89"/>
      <c r="GX40" s="89"/>
      <c r="GY40" s="89"/>
      <c r="GZ40" s="89"/>
      <c r="HA40" s="89"/>
      <c r="HB40" s="89"/>
      <c r="HC40" s="89"/>
      <c r="HD40" s="89"/>
      <c r="HE40" s="89"/>
      <c r="HF40" s="89"/>
      <c r="HG40" s="89"/>
      <c r="HH40" s="89"/>
      <c r="HI40" s="89"/>
      <c r="HJ40" s="89"/>
      <c r="HK40" s="89"/>
      <c r="HL40" s="89"/>
      <c r="HM40" s="89"/>
      <c r="HN40" s="89"/>
      <c r="HO40" s="89"/>
      <c r="HP40" s="89"/>
      <c r="HQ40" s="89"/>
      <c r="HR40" s="89"/>
      <c r="HS40" s="89"/>
      <c r="HT40" s="89"/>
      <c r="HU40" s="89"/>
      <c r="HV40" s="89"/>
      <c r="HW40" s="89"/>
      <c r="HX40" s="89"/>
      <c r="HY40" s="89"/>
      <c r="HZ40" s="89"/>
      <c r="IA40" s="89"/>
      <c r="IB40" s="89"/>
      <c r="IC40" s="89"/>
      <c r="ID40" s="89"/>
      <c r="IE40" s="89"/>
      <c r="IF40" s="89"/>
      <c r="IG40" s="89"/>
      <c r="IH40" s="89"/>
      <c r="II40" s="89"/>
      <c r="IJ40" s="89"/>
      <c r="IK40" s="89"/>
      <c r="IL40" s="89"/>
      <c r="IM40" s="89"/>
      <c r="IN40" s="89"/>
      <c r="IO40" s="89"/>
      <c r="IP40" s="89"/>
    </row>
    <row r="41" spans="1:250" ht="24.75" customHeight="1">
      <c r="A41" s="136">
        <v>33</v>
      </c>
      <c r="B41" s="136" t="s">
        <v>122</v>
      </c>
      <c r="C41" s="137" t="s">
        <v>11</v>
      </c>
      <c r="D41" s="138" t="s">
        <v>123</v>
      </c>
      <c r="E41" s="90"/>
      <c r="F41" s="91">
        <v>7.7</v>
      </c>
      <c r="G41" s="109" t="str">
        <f t="shared" si="4"/>
        <v>B</v>
      </c>
      <c r="H41" s="110" t="str">
        <f t="shared" si="5"/>
        <v>3.0</v>
      </c>
      <c r="I41" s="91">
        <v>6.7200000000000006</v>
      </c>
      <c r="J41" s="109" t="str">
        <f t="shared" si="6"/>
        <v>C⁺</v>
      </c>
      <c r="K41" s="110" t="str">
        <f t="shared" si="7"/>
        <v>2.5</v>
      </c>
      <c r="L41" s="91">
        <v>8.4</v>
      </c>
      <c r="M41" s="109" t="str">
        <f t="shared" si="20"/>
        <v>B⁺</v>
      </c>
      <c r="N41" s="110" t="str">
        <f t="shared" si="21"/>
        <v>3.5</v>
      </c>
      <c r="O41" s="91">
        <v>8.4</v>
      </c>
      <c r="P41" s="109" t="str">
        <f t="shared" si="8"/>
        <v>B⁺</v>
      </c>
      <c r="Q41" s="110" t="str">
        <f t="shared" si="9"/>
        <v>3.5</v>
      </c>
      <c r="R41" s="91">
        <v>9.76</v>
      </c>
      <c r="S41" s="109" t="str">
        <f t="shared" si="10"/>
        <v>A⁺</v>
      </c>
      <c r="T41" s="110" t="str">
        <f t="shared" si="11"/>
        <v>4.0</v>
      </c>
      <c r="U41" s="91">
        <v>7</v>
      </c>
      <c r="V41" s="109" t="str">
        <f t="shared" si="12"/>
        <v>B</v>
      </c>
      <c r="W41" s="110" t="str">
        <f t="shared" si="13"/>
        <v>3.0</v>
      </c>
      <c r="X41" s="92">
        <v>7.92</v>
      </c>
      <c r="Y41" s="109" t="str">
        <f t="shared" si="14"/>
        <v>B</v>
      </c>
      <c r="Z41" s="110" t="str">
        <f t="shared" si="15"/>
        <v>3.0</v>
      </c>
      <c r="AA41" s="91">
        <v>8.4</v>
      </c>
      <c r="AB41" s="109" t="str">
        <f t="shared" si="16"/>
        <v>B⁺</v>
      </c>
      <c r="AC41" s="110" t="str">
        <f t="shared" si="17"/>
        <v>3.5</v>
      </c>
      <c r="AD41" s="92">
        <v>8.1999999999999993</v>
      </c>
      <c r="AE41" s="109" t="str">
        <f t="shared" si="18"/>
        <v>B⁺</v>
      </c>
      <c r="AF41" s="110" t="str">
        <f t="shared" si="19"/>
        <v>3.5</v>
      </c>
      <c r="AG41" s="111">
        <f t="shared" si="0"/>
        <v>111.8</v>
      </c>
      <c r="AH41" s="113">
        <f t="shared" ref="AH41:AH48" si="22">AG41/$AG$7</f>
        <v>6.2111111111111112</v>
      </c>
      <c r="AI41" s="111">
        <f t="shared" si="2"/>
        <v>45</v>
      </c>
      <c r="AJ41" s="113">
        <f t="shared" ref="AJ41:AJ48" si="23">AI41/$AG$7</f>
        <v>2.5</v>
      </c>
      <c r="AK41" s="88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  <c r="EG41" s="89"/>
      <c r="EH41" s="89"/>
      <c r="EI41" s="89"/>
      <c r="EJ41" s="89"/>
      <c r="EK41" s="89"/>
      <c r="EL41" s="89"/>
      <c r="EM41" s="89"/>
      <c r="EN41" s="89"/>
      <c r="EO41" s="89"/>
      <c r="EP41" s="89"/>
      <c r="EQ41" s="89"/>
      <c r="ER41" s="89"/>
      <c r="ES41" s="89"/>
      <c r="ET41" s="89"/>
      <c r="EU41" s="89"/>
      <c r="EV41" s="89"/>
      <c r="EW41" s="89"/>
      <c r="EX41" s="89"/>
      <c r="EY41" s="89"/>
      <c r="EZ41" s="89"/>
      <c r="FA41" s="89"/>
      <c r="FB41" s="89"/>
      <c r="FC41" s="89"/>
      <c r="FD41" s="89"/>
      <c r="FE41" s="89"/>
      <c r="FF41" s="89"/>
      <c r="FG41" s="89"/>
      <c r="FH41" s="89"/>
      <c r="FI41" s="89"/>
      <c r="FJ41" s="89"/>
      <c r="FK41" s="89"/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  <c r="IM41" s="89"/>
      <c r="IN41" s="89"/>
      <c r="IO41" s="89"/>
      <c r="IP41" s="89"/>
    </row>
    <row r="42" spans="1:250" ht="24.75" customHeight="1">
      <c r="A42" s="139">
        <v>34</v>
      </c>
      <c r="B42" s="139" t="s">
        <v>124</v>
      </c>
      <c r="C42" s="142" t="s">
        <v>125</v>
      </c>
      <c r="D42" s="143" t="s">
        <v>126</v>
      </c>
      <c r="E42" s="90"/>
      <c r="F42" s="91">
        <v>7.4</v>
      </c>
      <c r="G42" s="109" t="str">
        <f t="shared" si="4"/>
        <v>B</v>
      </c>
      <c r="H42" s="110" t="str">
        <f t="shared" si="5"/>
        <v>3.0</v>
      </c>
      <c r="I42" s="91">
        <v>7.16</v>
      </c>
      <c r="J42" s="109" t="str">
        <f t="shared" si="6"/>
        <v>B</v>
      </c>
      <c r="K42" s="110" t="str">
        <f t="shared" si="7"/>
        <v>3.0</v>
      </c>
      <c r="L42" s="91">
        <v>7.8000000000000007</v>
      </c>
      <c r="M42" s="109" t="str">
        <f t="shared" si="20"/>
        <v>B</v>
      </c>
      <c r="N42" s="110" t="str">
        <f t="shared" si="21"/>
        <v>3.0</v>
      </c>
      <c r="O42" s="91">
        <v>8</v>
      </c>
      <c r="P42" s="109" t="str">
        <f t="shared" si="8"/>
        <v>B⁺</v>
      </c>
      <c r="Q42" s="110" t="str">
        <f t="shared" si="9"/>
        <v>3.5</v>
      </c>
      <c r="R42" s="91">
        <v>9.4600000000000009</v>
      </c>
      <c r="S42" s="109" t="str">
        <f t="shared" si="10"/>
        <v>A</v>
      </c>
      <c r="T42" s="110" t="str">
        <f t="shared" si="11"/>
        <v>3.8</v>
      </c>
      <c r="U42" s="91">
        <v>6.4</v>
      </c>
      <c r="V42" s="109" t="str">
        <f t="shared" si="12"/>
        <v>C</v>
      </c>
      <c r="W42" s="110" t="str">
        <f t="shared" si="13"/>
        <v>2.0</v>
      </c>
      <c r="X42" s="92">
        <v>7.32</v>
      </c>
      <c r="Y42" s="109" t="str">
        <f t="shared" si="14"/>
        <v>B</v>
      </c>
      <c r="Z42" s="110" t="str">
        <f t="shared" si="15"/>
        <v>3.0</v>
      </c>
      <c r="AA42" s="91">
        <v>7.1999999999999993</v>
      </c>
      <c r="AB42" s="109" t="str">
        <f t="shared" si="16"/>
        <v>B</v>
      </c>
      <c r="AC42" s="110" t="str">
        <f t="shared" si="17"/>
        <v>3.0</v>
      </c>
      <c r="AD42" s="92">
        <v>7.4</v>
      </c>
      <c r="AE42" s="109" t="str">
        <f t="shared" si="18"/>
        <v>B</v>
      </c>
      <c r="AF42" s="110" t="str">
        <f t="shared" si="19"/>
        <v>3.0</v>
      </c>
      <c r="AG42" s="111">
        <f t="shared" si="0"/>
        <v>107.08</v>
      </c>
      <c r="AH42" s="113">
        <f t="shared" si="22"/>
        <v>5.9488888888888889</v>
      </c>
      <c r="AI42" s="111">
        <f t="shared" si="2"/>
        <v>42.6</v>
      </c>
      <c r="AJ42" s="113">
        <f t="shared" si="23"/>
        <v>2.3666666666666667</v>
      </c>
      <c r="AK42" s="88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  <c r="EG42" s="89"/>
      <c r="EH42" s="89"/>
      <c r="EI42" s="89"/>
      <c r="EJ42" s="89"/>
      <c r="EK42" s="89"/>
      <c r="EL42" s="89"/>
      <c r="EM42" s="89"/>
      <c r="EN42" s="89"/>
      <c r="EO42" s="89"/>
      <c r="EP42" s="89"/>
      <c r="EQ42" s="89"/>
      <c r="ER42" s="89"/>
      <c r="ES42" s="89"/>
      <c r="ET42" s="89"/>
      <c r="EU42" s="89"/>
      <c r="EV42" s="89"/>
      <c r="EW42" s="89"/>
      <c r="EX42" s="89"/>
      <c r="EY42" s="89"/>
      <c r="EZ42" s="89"/>
      <c r="FA42" s="89"/>
      <c r="FB42" s="89"/>
      <c r="FC42" s="89"/>
      <c r="FD42" s="89"/>
      <c r="FE42" s="89"/>
      <c r="FF42" s="89"/>
      <c r="FG42" s="89"/>
      <c r="FH42" s="89"/>
      <c r="FI42" s="89"/>
      <c r="FJ42" s="89"/>
      <c r="FK42" s="89"/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  <c r="IM42" s="89"/>
      <c r="IN42" s="89"/>
      <c r="IO42" s="89"/>
      <c r="IP42" s="89"/>
    </row>
    <row r="43" spans="1:250" ht="24.75" customHeight="1">
      <c r="A43" s="133">
        <v>35</v>
      </c>
      <c r="B43" s="133" t="s">
        <v>127</v>
      </c>
      <c r="C43" s="134" t="s">
        <v>128</v>
      </c>
      <c r="D43" s="135" t="s">
        <v>129</v>
      </c>
      <c r="E43" s="90"/>
      <c r="F43" s="91">
        <v>7.7</v>
      </c>
      <c r="G43" s="109" t="str">
        <f t="shared" si="4"/>
        <v>B</v>
      </c>
      <c r="H43" s="110" t="str">
        <f t="shared" si="5"/>
        <v>3.0</v>
      </c>
      <c r="I43" s="91">
        <v>7.08</v>
      </c>
      <c r="J43" s="109" t="str">
        <f t="shared" si="6"/>
        <v>B</v>
      </c>
      <c r="K43" s="110" t="str">
        <f t="shared" si="7"/>
        <v>3.0</v>
      </c>
      <c r="L43" s="91">
        <v>8.4</v>
      </c>
      <c r="M43" s="109" t="str">
        <f t="shared" si="20"/>
        <v>B⁺</v>
      </c>
      <c r="N43" s="110" t="str">
        <f t="shared" si="21"/>
        <v>3.5</v>
      </c>
      <c r="O43" s="91">
        <v>7.4</v>
      </c>
      <c r="P43" s="109" t="str">
        <f t="shared" si="8"/>
        <v>B</v>
      </c>
      <c r="Q43" s="110" t="str">
        <f t="shared" si="9"/>
        <v>3.0</v>
      </c>
      <c r="R43" s="91">
        <v>9.76</v>
      </c>
      <c r="S43" s="109" t="str">
        <f t="shared" si="10"/>
        <v>A⁺</v>
      </c>
      <c r="T43" s="110" t="str">
        <f t="shared" si="11"/>
        <v>4.0</v>
      </c>
      <c r="U43" s="91">
        <v>7</v>
      </c>
      <c r="V43" s="109" t="str">
        <f t="shared" si="12"/>
        <v>B</v>
      </c>
      <c r="W43" s="110" t="str">
        <f t="shared" si="13"/>
        <v>3.0</v>
      </c>
      <c r="X43" s="92">
        <v>7.32</v>
      </c>
      <c r="Y43" s="109" t="str">
        <f t="shared" si="14"/>
        <v>B</v>
      </c>
      <c r="Z43" s="110" t="str">
        <f t="shared" si="15"/>
        <v>3.0</v>
      </c>
      <c r="AA43" s="91">
        <v>7.1999999999999993</v>
      </c>
      <c r="AB43" s="109" t="str">
        <f t="shared" si="16"/>
        <v>B</v>
      </c>
      <c r="AC43" s="110" t="str">
        <f t="shared" si="17"/>
        <v>3.0</v>
      </c>
      <c r="AD43" s="92">
        <v>7.1</v>
      </c>
      <c r="AE43" s="109" t="str">
        <f t="shared" si="18"/>
        <v>B</v>
      </c>
      <c r="AF43" s="110" t="str">
        <f t="shared" si="19"/>
        <v>3.0</v>
      </c>
      <c r="AG43" s="111">
        <f t="shared" si="0"/>
        <v>109.32</v>
      </c>
      <c r="AH43" s="113">
        <f t="shared" si="22"/>
        <v>6.0733333333333333</v>
      </c>
      <c r="AI43" s="111">
        <f t="shared" si="2"/>
        <v>45</v>
      </c>
      <c r="AJ43" s="113">
        <f t="shared" si="23"/>
        <v>2.5</v>
      </c>
      <c r="AK43" s="88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  <c r="EG43" s="89"/>
      <c r="EH43" s="89"/>
      <c r="EI43" s="89"/>
      <c r="EJ43" s="89"/>
      <c r="EK43" s="89"/>
      <c r="EL43" s="89"/>
      <c r="EM43" s="89"/>
      <c r="EN43" s="89"/>
      <c r="EO43" s="89"/>
      <c r="EP43" s="89"/>
      <c r="EQ43" s="89"/>
      <c r="ER43" s="89"/>
      <c r="ES43" s="89"/>
      <c r="ET43" s="89"/>
      <c r="EU43" s="89"/>
      <c r="EV43" s="89"/>
      <c r="EW43" s="89"/>
      <c r="EX43" s="89"/>
      <c r="EY43" s="89"/>
      <c r="EZ43" s="89"/>
      <c r="FA43" s="89"/>
      <c r="FB43" s="89"/>
      <c r="FC43" s="89"/>
      <c r="FD43" s="89"/>
      <c r="FE43" s="89"/>
      <c r="FF43" s="89"/>
      <c r="FG43" s="89"/>
      <c r="FH43" s="89"/>
      <c r="FI43" s="89"/>
      <c r="FJ43" s="89"/>
      <c r="FK43" s="89"/>
      <c r="FL43" s="89"/>
      <c r="FM43" s="89"/>
      <c r="FN43" s="89"/>
      <c r="FO43" s="89"/>
      <c r="FP43" s="89"/>
      <c r="FQ43" s="89"/>
      <c r="FR43" s="89"/>
      <c r="FS43" s="89"/>
      <c r="FT43" s="89"/>
      <c r="FU43" s="89"/>
      <c r="FV43" s="89"/>
      <c r="FW43" s="89"/>
      <c r="FX43" s="89"/>
      <c r="FY43" s="89"/>
      <c r="FZ43" s="89"/>
      <c r="GA43" s="89"/>
      <c r="GB43" s="89"/>
      <c r="GC43" s="89"/>
      <c r="GD43" s="89"/>
      <c r="GE43" s="89"/>
      <c r="GF43" s="89"/>
      <c r="GG43" s="89"/>
      <c r="GH43" s="89"/>
      <c r="GI43" s="89"/>
      <c r="GJ43" s="89"/>
      <c r="GK43" s="89"/>
      <c r="GL43" s="89"/>
      <c r="GM43" s="89"/>
      <c r="GN43" s="89"/>
      <c r="GO43" s="89"/>
      <c r="GP43" s="89"/>
      <c r="GQ43" s="89"/>
      <c r="GR43" s="89"/>
      <c r="GS43" s="89"/>
      <c r="GT43" s="89"/>
      <c r="GU43" s="89"/>
      <c r="GV43" s="89"/>
      <c r="GW43" s="89"/>
      <c r="GX43" s="89"/>
      <c r="GY43" s="89"/>
      <c r="GZ43" s="89"/>
      <c r="HA43" s="89"/>
      <c r="HB43" s="89"/>
      <c r="HC43" s="89"/>
      <c r="HD43" s="89"/>
      <c r="HE43" s="89"/>
      <c r="HF43" s="89"/>
      <c r="HG43" s="89"/>
      <c r="HH43" s="89"/>
      <c r="HI43" s="89"/>
      <c r="HJ43" s="89"/>
      <c r="HK43" s="89"/>
      <c r="HL43" s="89"/>
      <c r="HM43" s="89"/>
      <c r="HN43" s="89"/>
      <c r="HO43" s="89"/>
      <c r="HP43" s="89"/>
      <c r="HQ43" s="89"/>
      <c r="HR43" s="89"/>
      <c r="HS43" s="89"/>
      <c r="HT43" s="89"/>
      <c r="HU43" s="89"/>
      <c r="HV43" s="89"/>
      <c r="HW43" s="89"/>
      <c r="HX43" s="89"/>
      <c r="HY43" s="89"/>
      <c r="HZ43" s="89"/>
      <c r="IA43" s="89"/>
      <c r="IB43" s="89"/>
      <c r="IC43" s="89"/>
      <c r="ID43" s="89"/>
      <c r="IE43" s="89"/>
      <c r="IF43" s="89"/>
      <c r="IG43" s="89"/>
      <c r="IH43" s="89"/>
      <c r="II43" s="89"/>
      <c r="IJ43" s="89"/>
      <c r="IK43" s="89"/>
      <c r="IL43" s="89"/>
      <c r="IM43" s="89"/>
      <c r="IN43" s="89"/>
      <c r="IO43" s="89"/>
      <c r="IP43" s="89"/>
    </row>
    <row r="44" spans="1:250" ht="24.75" customHeight="1">
      <c r="A44" s="136">
        <v>36</v>
      </c>
      <c r="B44" s="136" t="s">
        <v>130</v>
      </c>
      <c r="C44" s="137" t="s">
        <v>42</v>
      </c>
      <c r="D44" s="138" t="s">
        <v>33</v>
      </c>
      <c r="E44" s="90"/>
      <c r="F44" s="91">
        <v>8.1</v>
      </c>
      <c r="G44" s="109" t="str">
        <f t="shared" si="4"/>
        <v>B⁺</v>
      </c>
      <c r="H44" s="110" t="str">
        <f t="shared" si="5"/>
        <v>3.5</v>
      </c>
      <c r="I44" s="91">
        <v>7</v>
      </c>
      <c r="J44" s="109" t="str">
        <f t="shared" si="6"/>
        <v>B</v>
      </c>
      <c r="K44" s="110" t="str">
        <f t="shared" si="7"/>
        <v>3.0</v>
      </c>
      <c r="L44" s="91">
        <v>8.8000000000000007</v>
      </c>
      <c r="M44" s="109" t="str">
        <f t="shared" si="20"/>
        <v>A</v>
      </c>
      <c r="N44" s="110" t="str">
        <f t="shared" si="21"/>
        <v>3.8</v>
      </c>
      <c r="O44" s="91">
        <v>7.8000000000000007</v>
      </c>
      <c r="P44" s="109" t="str">
        <f t="shared" si="8"/>
        <v>B</v>
      </c>
      <c r="Q44" s="110" t="str">
        <f t="shared" si="9"/>
        <v>3.0</v>
      </c>
      <c r="R44" s="91">
        <v>9.8000000000000007</v>
      </c>
      <c r="S44" s="109" t="str">
        <f t="shared" si="10"/>
        <v>A⁺</v>
      </c>
      <c r="T44" s="110" t="str">
        <f t="shared" si="11"/>
        <v>4.0</v>
      </c>
      <c r="U44" s="91">
        <v>8.3000000000000007</v>
      </c>
      <c r="V44" s="109" t="str">
        <f t="shared" si="12"/>
        <v>B⁺</v>
      </c>
      <c r="W44" s="110" t="str">
        <f t="shared" si="13"/>
        <v>3.5</v>
      </c>
      <c r="X44" s="92">
        <v>7.62</v>
      </c>
      <c r="Y44" s="109" t="str">
        <f t="shared" si="14"/>
        <v>B</v>
      </c>
      <c r="Z44" s="110" t="str">
        <f t="shared" si="15"/>
        <v>3.0</v>
      </c>
      <c r="AA44" s="91">
        <v>7.8000000000000007</v>
      </c>
      <c r="AB44" s="109" t="str">
        <f t="shared" si="16"/>
        <v>B</v>
      </c>
      <c r="AC44" s="110" t="str">
        <f t="shared" si="17"/>
        <v>3.0</v>
      </c>
      <c r="AD44" s="92">
        <v>8.4</v>
      </c>
      <c r="AE44" s="109" t="str">
        <f t="shared" si="18"/>
        <v>B⁺</v>
      </c>
      <c r="AF44" s="110" t="str">
        <f t="shared" si="19"/>
        <v>3.5</v>
      </c>
      <c r="AG44" s="111">
        <f t="shared" si="0"/>
        <v>114.83999999999999</v>
      </c>
      <c r="AH44" s="113">
        <f t="shared" si="22"/>
        <v>6.379999999999999</v>
      </c>
      <c r="AI44" s="111">
        <f t="shared" si="2"/>
        <v>47.6</v>
      </c>
      <c r="AJ44" s="113">
        <f t="shared" si="23"/>
        <v>2.6444444444444444</v>
      </c>
      <c r="AK44" s="88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  <c r="EG44" s="89"/>
      <c r="EH44" s="89"/>
      <c r="EI44" s="89"/>
      <c r="EJ44" s="89"/>
      <c r="EK44" s="89"/>
      <c r="EL44" s="89"/>
      <c r="EM44" s="89"/>
      <c r="EN44" s="89"/>
      <c r="EO44" s="89"/>
      <c r="EP44" s="89"/>
      <c r="EQ44" s="89"/>
      <c r="ER44" s="89"/>
      <c r="ES44" s="89"/>
      <c r="ET44" s="89"/>
      <c r="EU44" s="89"/>
      <c r="EV44" s="89"/>
      <c r="EW44" s="89"/>
      <c r="EX44" s="89"/>
      <c r="EY44" s="89"/>
      <c r="EZ44" s="89"/>
      <c r="FA44" s="89"/>
      <c r="FB44" s="89"/>
      <c r="FC44" s="89"/>
      <c r="FD44" s="89"/>
      <c r="FE44" s="89"/>
      <c r="FF44" s="89"/>
      <c r="FG44" s="89"/>
      <c r="FH44" s="89"/>
      <c r="FI44" s="89"/>
      <c r="FJ44" s="89"/>
      <c r="FK44" s="89"/>
      <c r="FL44" s="89"/>
      <c r="FM44" s="89"/>
      <c r="FN44" s="89"/>
      <c r="FO44" s="89"/>
      <c r="FP44" s="89"/>
      <c r="FQ44" s="89"/>
      <c r="FR44" s="89"/>
      <c r="FS44" s="89"/>
      <c r="FT44" s="89"/>
      <c r="FU44" s="89"/>
      <c r="FV44" s="89"/>
      <c r="FW44" s="89"/>
      <c r="FX44" s="89"/>
      <c r="FY44" s="89"/>
      <c r="FZ44" s="89"/>
      <c r="GA44" s="89"/>
      <c r="GB44" s="89"/>
      <c r="GC44" s="89"/>
      <c r="GD44" s="89"/>
      <c r="GE44" s="89"/>
      <c r="GF44" s="89"/>
      <c r="GG44" s="89"/>
      <c r="GH44" s="89"/>
      <c r="GI44" s="89"/>
      <c r="GJ44" s="89"/>
      <c r="GK44" s="89"/>
      <c r="GL44" s="89"/>
      <c r="GM44" s="89"/>
      <c r="GN44" s="89"/>
      <c r="GO44" s="89"/>
      <c r="GP44" s="89"/>
      <c r="GQ44" s="89"/>
      <c r="GR44" s="89"/>
      <c r="GS44" s="89"/>
      <c r="GT44" s="89"/>
      <c r="GU44" s="89"/>
      <c r="GV44" s="89"/>
      <c r="GW44" s="89"/>
      <c r="GX44" s="89"/>
      <c r="GY44" s="89"/>
      <c r="GZ44" s="89"/>
      <c r="HA44" s="89"/>
      <c r="HB44" s="89"/>
      <c r="HC44" s="89"/>
      <c r="HD44" s="89"/>
      <c r="HE44" s="89"/>
      <c r="HF44" s="89"/>
      <c r="HG44" s="89"/>
      <c r="HH44" s="89"/>
      <c r="HI44" s="89"/>
      <c r="HJ44" s="89"/>
      <c r="HK44" s="89"/>
      <c r="HL44" s="89"/>
      <c r="HM44" s="89"/>
      <c r="HN44" s="89"/>
      <c r="HO44" s="89"/>
      <c r="HP44" s="89"/>
      <c r="HQ44" s="89"/>
      <c r="HR44" s="89"/>
      <c r="HS44" s="89"/>
      <c r="HT44" s="89"/>
      <c r="HU44" s="89"/>
      <c r="HV44" s="89"/>
      <c r="HW44" s="89"/>
      <c r="HX44" s="89"/>
      <c r="HY44" s="89"/>
      <c r="HZ44" s="89"/>
      <c r="IA44" s="89"/>
      <c r="IB44" s="89"/>
      <c r="IC44" s="89"/>
      <c r="ID44" s="89"/>
      <c r="IE44" s="89"/>
      <c r="IF44" s="89"/>
      <c r="IG44" s="89"/>
      <c r="IH44" s="89"/>
      <c r="II44" s="89"/>
      <c r="IJ44" s="89"/>
      <c r="IK44" s="89"/>
      <c r="IL44" s="89"/>
      <c r="IM44" s="89"/>
      <c r="IN44" s="89"/>
      <c r="IO44" s="89"/>
      <c r="IP44" s="89"/>
    </row>
    <row r="45" spans="1:250" ht="24.75" customHeight="1">
      <c r="A45" s="136">
        <v>37</v>
      </c>
      <c r="B45" s="136" t="s">
        <v>131</v>
      </c>
      <c r="C45" s="137" t="s">
        <v>132</v>
      </c>
      <c r="D45" s="138" t="s">
        <v>33</v>
      </c>
      <c r="E45" s="90"/>
      <c r="F45" s="91">
        <v>7.4</v>
      </c>
      <c r="G45" s="109" t="str">
        <f t="shared" si="4"/>
        <v>B</v>
      </c>
      <c r="H45" s="110" t="str">
        <f t="shared" si="5"/>
        <v>3.0</v>
      </c>
      <c r="I45" s="91">
        <v>7.96</v>
      </c>
      <c r="J45" s="109" t="str">
        <f t="shared" si="6"/>
        <v>B</v>
      </c>
      <c r="K45" s="110" t="str">
        <f t="shared" si="7"/>
        <v>3.0</v>
      </c>
      <c r="L45" s="91">
        <v>8.4</v>
      </c>
      <c r="M45" s="109" t="str">
        <f t="shared" si="20"/>
        <v>B⁺</v>
      </c>
      <c r="N45" s="110" t="str">
        <f t="shared" si="21"/>
        <v>3.5</v>
      </c>
      <c r="O45" s="91">
        <v>6.8</v>
      </c>
      <c r="P45" s="109" t="str">
        <f t="shared" si="8"/>
        <v>C⁺</v>
      </c>
      <c r="Q45" s="110" t="str">
        <f t="shared" si="9"/>
        <v>2.5</v>
      </c>
      <c r="R45" s="91">
        <v>9.84</v>
      </c>
      <c r="S45" s="109" t="str">
        <f t="shared" si="10"/>
        <v>A⁺</v>
      </c>
      <c r="T45" s="110" t="str">
        <f t="shared" si="11"/>
        <v>4.0</v>
      </c>
      <c r="U45" s="91">
        <v>8.3000000000000007</v>
      </c>
      <c r="V45" s="109" t="str">
        <f t="shared" si="12"/>
        <v>B⁺</v>
      </c>
      <c r="W45" s="110" t="str">
        <f t="shared" si="13"/>
        <v>3.5</v>
      </c>
      <c r="X45" s="92">
        <v>7.92</v>
      </c>
      <c r="Y45" s="109" t="str">
        <f t="shared" si="14"/>
        <v>B</v>
      </c>
      <c r="Z45" s="110" t="str">
        <f t="shared" si="15"/>
        <v>3.0</v>
      </c>
      <c r="AA45" s="91">
        <v>7.5</v>
      </c>
      <c r="AB45" s="109" t="str">
        <f t="shared" si="16"/>
        <v>B</v>
      </c>
      <c r="AC45" s="110" t="str">
        <f t="shared" si="17"/>
        <v>3.0</v>
      </c>
      <c r="AD45" s="92">
        <v>7.9</v>
      </c>
      <c r="AE45" s="109" t="str">
        <f t="shared" si="18"/>
        <v>B</v>
      </c>
      <c r="AF45" s="110" t="str">
        <f t="shared" si="19"/>
        <v>3.0</v>
      </c>
      <c r="AG45" s="111">
        <f t="shared" si="0"/>
        <v>113.24000000000001</v>
      </c>
      <c r="AH45" s="113">
        <f t="shared" si="22"/>
        <v>6.2911111111111113</v>
      </c>
      <c r="AI45" s="111">
        <f t="shared" si="2"/>
        <v>45</v>
      </c>
      <c r="AJ45" s="113">
        <f t="shared" si="23"/>
        <v>2.5</v>
      </c>
      <c r="AK45" s="88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  <c r="EG45" s="89"/>
      <c r="EH45" s="89"/>
      <c r="EI45" s="89"/>
      <c r="EJ45" s="89"/>
      <c r="EK45" s="89"/>
      <c r="EL45" s="89"/>
      <c r="EM45" s="89"/>
      <c r="EN45" s="89"/>
      <c r="EO45" s="89"/>
      <c r="EP45" s="89"/>
      <c r="EQ45" s="89"/>
      <c r="ER45" s="89"/>
      <c r="ES45" s="89"/>
      <c r="ET45" s="89"/>
      <c r="EU45" s="89"/>
      <c r="EV45" s="89"/>
      <c r="EW45" s="89"/>
      <c r="EX45" s="89"/>
      <c r="EY45" s="89"/>
      <c r="EZ45" s="89"/>
      <c r="FA45" s="89"/>
      <c r="FB45" s="89"/>
      <c r="FC45" s="89"/>
      <c r="FD45" s="89"/>
      <c r="FE45" s="89"/>
      <c r="FF45" s="89"/>
      <c r="FG45" s="89"/>
      <c r="FH45" s="89"/>
      <c r="FI45" s="89"/>
      <c r="FJ45" s="89"/>
      <c r="FK45" s="89"/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  <c r="IM45" s="89"/>
      <c r="IN45" s="89"/>
      <c r="IO45" s="89"/>
      <c r="IP45" s="89"/>
    </row>
    <row r="46" spans="1:250" ht="24.75" customHeight="1">
      <c r="A46" s="136">
        <v>38</v>
      </c>
      <c r="B46" s="136" t="s">
        <v>133</v>
      </c>
      <c r="C46" s="137" t="s">
        <v>15</v>
      </c>
      <c r="D46" s="138" t="s">
        <v>134</v>
      </c>
      <c r="E46" s="90"/>
      <c r="F46" s="91">
        <v>8</v>
      </c>
      <c r="G46" s="109" t="str">
        <f t="shared" si="4"/>
        <v>B⁺</v>
      </c>
      <c r="H46" s="110" t="str">
        <f t="shared" si="5"/>
        <v>3.5</v>
      </c>
      <c r="I46" s="91">
        <v>7.8</v>
      </c>
      <c r="J46" s="109" t="str">
        <f t="shared" si="6"/>
        <v>B</v>
      </c>
      <c r="K46" s="110" t="str">
        <f t="shared" si="7"/>
        <v>3.0</v>
      </c>
      <c r="L46" s="91">
        <v>8.4</v>
      </c>
      <c r="M46" s="109" t="str">
        <f t="shared" si="20"/>
        <v>B⁺</v>
      </c>
      <c r="N46" s="110" t="str">
        <f t="shared" si="21"/>
        <v>3.5</v>
      </c>
      <c r="O46" s="91">
        <v>8</v>
      </c>
      <c r="P46" s="109" t="str">
        <f t="shared" si="8"/>
        <v>B⁺</v>
      </c>
      <c r="Q46" s="110" t="str">
        <f t="shared" si="9"/>
        <v>3.5</v>
      </c>
      <c r="R46" s="91">
        <v>9.84</v>
      </c>
      <c r="S46" s="109" t="str">
        <f t="shared" si="10"/>
        <v>A⁺</v>
      </c>
      <c r="T46" s="110" t="str">
        <f t="shared" si="11"/>
        <v>4.0</v>
      </c>
      <c r="U46" s="91">
        <v>7.6</v>
      </c>
      <c r="V46" s="109" t="str">
        <f t="shared" si="12"/>
        <v>B</v>
      </c>
      <c r="W46" s="110" t="str">
        <f t="shared" si="13"/>
        <v>3.0</v>
      </c>
      <c r="X46" s="92">
        <v>7.92</v>
      </c>
      <c r="Y46" s="109" t="str">
        <f t="shared" si="14"/>
        <v>B</v>
      </c>
      <c r="Z46" s="110" t="str">
        <f t="shared" si="15"/>
        <v>3.0</v>
      </c>
      <c r="AA46" s="91">
        <v>8.1</v>
      </c>
      <c r="AB46" s="109" t="str">
        <f t="shared" si="16"/>
        <v>B⁺</v>
      </c>
      <c r="AC46" s="110" t="str">
        <f t="shared" si="17"/>
        <v>3.5</v>
      </c>
      <c r="AD46" s="92">
        <v>7.4</v>
      </c>
      <c r="AE46" s="109" t="str">
        <f t="shared" si="18"/>
        <v>B</v>
      </c>
      <c r="AF46" s="110" t="str">
        <f t="shared" si="19"/>
        <v>3.0</v>
      </c>
      <c r="AG46" s="111">
        <f t="shared" si="0"/>
        <v>115.12000000000002</v>
      </c>
      <c r="AH46" s="113">
        <f t="shared" si="22"/>
        <v>6.395555555555557</v>
      </c>
      <c r="AI46" s="111">
        <f t="shared" si="2"/>
        <v>47</v>
      </c>
      <c r="AJ46" s="113">
        <f t="shared" si="23"/>
        <v>2.6111111111111112</v>
      </c>
      <c r="AK46" s="88"/>
      <c r="AL46" s="93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  <c r="IM46" s="89"/>
      <c r="IN46" s="89"/>
      <c r="IO46" s="89"/>
      <c r="IP46" s="89"/>
    </row>
    <row r="47" spans="1:250" ht="24.75" customHeight="1">
      <c r="A47" s="136">
        <v>39</v>
      </c>
      <c r="B47" s="136" t="s">
        <v>135</v>
      </c>
      <c r="C47" s="137" t="s">
        <v>30</v>
      </c>
      <c r="D47" s="138" t="s">
        <v>136</v>
      </c>
      <c r="E47" s="90"/>
      <c r="F47" s="91">
        <v>8</v>
      </c>
      <c r="G47" s="109" t="str">
        <f t="shared" si="4"/>
        <v>B⁺</v>
      </c>
      <c r="H47" s="110" t="str">
        <f t="shared" si="5"/>
        <v>3.5</v>
      </c>
      <c r="I47" s="91">
        <v>6.92</v>
      </c>
      <c r="J47" s="109" t="str">
        <f t="shared" si="6"/>
        <v>C⁺</v>
      </c>
      <c r="K47" s="110" t="str">
        <f t="shared" si="7"/>
        <v>2.5</v>
      </c>
      <c r="L47" s="91">
        <v>8.4</v>
      </c>
      <c r="M47" s="109" t="str">
        <f t="shared" si="20"/>
        <v>B⁺</v>
      </c>
      <c r="N47" s="110" t="str">
        <f t="shared" si="21"/>
        <v>3.5</v>
      </c>
      <c r="O47" s="91">
        <v>7.4</v>
      </c>
      <c r="P47" s="109" t="str">
        <f t="shared" si="8"/>
        <v>B</v>
      </c>
      <c r="Q47" s="110" t="str">
        <f t="shared" si="9"/>
        <v>3.0</v>
      </c>
      <c r="R47" s="91">
        <v>9.76</v>
      </c>
      <c r="S47" s="109" t="str">
        <f t="shared" si="10"/>
        <v>A⁺</v>
      </c>
      <c r="T47" s="110" t="str">
        <f t="shared" si="11"/>
        <v>4.0</v>
      </c>
      <c r="U47" s="91">
        <v>8</v>
      </c>
      <c r="V47" s="109" t="str">
        <f t="shared" si="12"/>
        <v>B⁺</v>
      </c>
      <c r="W47" s="110" t="str">
        <f t="shared" si="13"/>
        <v>3.5</v>
      </c>
      <c r="X47" s="92">
        <v>7.92</v>
      </c>
      <c r="Y47" s="109" t="str">
        <f t="shared" si="14"/>
        <v>B</v>
      </c>
      <c r="Z47" s="110" t="str">
        <f t="shared" si="15"/>
        <v>3.0</v>
      </c>
      <c r="AA47" s="91">
        <v>7.5</v>
      </c>
      <c r="AB47" s="109" t="str">
        <f t="shared" si="16"/>
        <v>B</v>
      </c>
      <c r="AC47" s="110" t="str">
        <f t="shared" si="17"/>
        <v>3.0</v>
      </c>
      <c r="AD47" s="92">
        <v>8.1</v>
      </c>
      <c r="AE47" s="109" t="str">
        <f t="shared" si="18"/>
        <v>B⁺</v>
      </c>
      <c r="AF47" s="110" t="str">
        <f t="shared" si="19"/>
        <v>3.5</v>
      </c>
      <c r="AG47" s="146">
        <f t="shared" si="0"/>
        <v>112.8</v>
      </c>
      <c r="AH47" s="113">
        <f t="shared" si="22"/>
        <v>6.2666666666666666</v>
      </c>
      <c r="AI47" s="146">
        <f t="shared" si="2"/>
        <v>46</v>
      </c>
      <c r="AJ47" s="113">
        <f t="shared" si="23"/>
        <v>2.5555555555555554</v>
      </c>
      <c r="AK47" s="88"/>
      <c r="AL47" s="94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  <c r="IM47" s="89"/>
      <c r="IN47" s="89"/>
      <c r="IO47" s="89"/>
      <c r="IP47" s="89"/>
    </row>
    <row r="48" spans="1:250" ht="24.75" customHeight="1">
      <c r="A48" s="139">
        <v>40</v>
      </c>
      <c r="B48" s="139" t="s">
        <v>137</v>
      </c>
      <c r="C48" s="142" t="s">
        <v>138</v>
      </c>
      <c r="D48" s="143" t="s">
        <v>14</v>
      </c>
      <c r="E48" s="117"/>
      <c r="F48" s="118">
        <v>7.7</v>
      </c>
      <c r="G48" s="114" t="str">
        <f t="shared" si="4"/>
        <v>B</v>
      </c>
      <c r="H48" s="115" t="str">
        <f t="shared" si="5"/>
        <v>3.0</v>
      </c>
      <c r="I48" s="118">
        <v>6.7600000000000007</v>
      </c>
      <c r="J48" s="114" t="str">
        <f t="shared" si="6"/>
        <v>C⁺</v>
      </c>
      <c r="K48" s="115" t="str">
        <f t="shared" si="7"/>
        <v>2.5</v>
      </c>
      <c r="L48" s="118">
        <v>8.4</v>
      </c>
      <c r="M48" s="114" t="str">
        <f t="shared" si="20"/>
        <v>B⁺</v>
      </c>
      <c r="N48" s="115" t="str">
        <f t="shared" si="21"/>
        <v>3.5</v>
      </c>
      <c r="O48" s="118">
        <v>7</v>
      </c>
      <c r="P48" s="114" t="str">
        <f t="shared" si="8"/>
        <v>B</v>
      </c>
      <c r="Q48" s="115" t="str">
        <f t="shared" si="9"/>
        <v>3.0</v>
      </c>
      <c r="R48" s="118">
        <v>9.76</v>
      </c>
      <c r="S48" s="114" t="str">
        <f t="shared" si="10"/>
        <v>A⁺</v>
      </c>
      <c r="T48" s="115" t="str">
        <f t="shared" si="11"/>
        <v>4.0</v>
      </c>
      <c r="U48" s="118">
        <v>6.6000000000000005</v>
      </c>
      <c r="V48" s="114" t="str">
        <f t="shared" si="12"/>
        <v>C⁺</v>
      </c>
      <c r="W48" s="115" t="str">
        <f t="shared" si="13"/>
        <v>2.5</v>
      </c>
      <c r="X48" s="102">
        <v>7.92</v>
      </c>
      <c r="Y48" s="114" t="str">
        <f t="shared" si="14"/>
        <v>B</v>
      </c>
      <c r="Z48" s="115" t="str">
        <f t="shared" si="15"/>
        <v>3.0</v>
      </c>
      <c r="AA48" s="118">
        <v>7.5</v>
      </c>
      <c r="AB48" s="114" t="str">
        <f t="shared" si="16"/>
        <v>B</v>
      </c>
      <c r="AC48" s="115" t="str">
        <f t="shared" si="17"/>
        <v>3.0</v>
      </c>
      <c r="AD48" s="102">
        <v>7.4</v>
      </c>
      <c r="AE48" s="114" t="str">
        <f t="shared" si="18"/>
        <v>B</v>
      </c>
      <c r="AF48" s="115" t="str">
        <f t="shared" si="19"/>
        <v>3.0</v>
      </c>
      <c r="AG48" s="147">
        <f t="shared" si="0"/>
        <v>108.28</v>
      </c>
      <c r="AH48" s="116">
        <f t="shared" si="22"/>
        <v>6.0155555555555553</v>
      </c>
      <c r="AI48" s="147">
        <f t="shared" si="2"/>
        <v>43</v>
      </c>
      <c r="AJ48" s="116">
        <f t="shared" si="23"/>
        <v>2.3888888888888888</v>
      </c>
      <c r="AK48" s="97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  <c r="CQ48" s="98"/>
      <c r="CR48" s="98"/>
      <c r="CS48" s="98"/>
      <c r="CT48" s="98"/>
      <c r="CU48" s="98"/>
      <c r="CV48" s="98"/>
      <c r="CW48" s="98"/>
      <c r="CX48" s="98"/>
      <c r="CY48" s="98"/>
      <c r="CZ48" s="98"/>
      <c r="DA48" s="98"/>
      <c r="DB48" s="98"/>
      <c r="DC48" s="98"/>
      <c r="DD48" s="98"/>
      <c r="DE48" s="98"/>
      <c r="DF48" s="98"/>
      <c r="DG48" s="98"/>
      <c r="DH48" s="98"/>
      <c r="DI48" s="98"/>
      <c r="DJ48" s="98"/>
      <c r="DK48" s="98"/>
      <c r="DL48" s="98"/>
      <c r="DM48" s="98"/>
      <c r="DN48" s="98"/>
      <c r="DO48" s="98"/>
      <c r="DP48" s="98"/>
      <c r="DQ48" s="98"/>
      <c r="DR48" s="98"/>
      <c r="DS48" s="98"/>
      <c r="DT48" s="98"/>
      <c r="DU48" s="98"/>
      <c r="DV48" s="98"/>
      <c r="DW48" s="98"/>
      <c r="DX48" s="98"/>
      <c r="DY48" s="98"/>
      <c r="DZ48" s="98"/>
      <c r="EA48" s="98"/>
      <c r="EB48" s="98"/>
      <c r="EC48" s="98"/>
      <c r="ED48" s="98"/>
      <c r="EE48" s="98"/>
      <c r="EF48" s="98"/>
      <c r="EG48" s="98"/>
      <c r="EH48" s="98"/>
      <c r="EI48" s="98"/>
      <c r="EJ48" s="98"/>
      <c r="EK48" s="98"/>
      <c r="EL48" s="98"/>
      <c r="EM48" s="98"/>
      <c r="EN48" s="98"/>
      <c r="EO48" s="98"/>
      <c r="EP48" s="98"/>
      <c r="EQ48" s="98"/>
      <c r="ER48" s="98"/>
      <c r="ES48" s="98"/>
      <c r="ET48" s="98"/>
      <c r="EU48" s="98"/>
      <c r="EV48" s="98"/>
      <c r="EW48" s="98"/>
      <c r="EX48" s="98"/>
      <c r="EY48" s="98"/>
      <c r="EZ48" s="98"/>
      <c r="FA48" s="98"/>
      <c r="FB48" s="98"/>
      <c r="FC48" s="98"/>
      <c r="FD48" s="98"/>
      <c r="FE48" s="98"/>
      <c r="FF48" s="98"/>
      <c r="FG48" s="98"/>
      <c r="FH48" s="98"/>
      <c r="FI48" s="98"/>
      <c r="FJ48" s="98"/>
      <c r="FK48" s="98"/>
      <c r="FL48" s="98"/>
      <c r="FM48" s="98"/>
      <c r="FN48" s="98"/>
      <c r="FO48" s="98"/>
      <c r="FP48" s="98"/>
      <c r="FQ48" s="98"/>
      <c r="FR48" s="98"/>
      <c r="FS48" s="98"/>
      <c r="FT48" s="98"/>
      <c r="FU48" s="98"/>
      <c r="FV48" s="98"/>
      <c r="FW48" s="98"/>
      <c r="FX48" s="98"/>
      <c r="FY48" s="98"/>
      <c r="FZ48" s="98"/>
      <c r="GA48" s="98"/>
      <c r="GB48" s="98"/>
      <c r="GC48" s="98"/>
      <c r="GD48" s="98"/>
      <c r="GE48" s="98"/>
      <c r="GF48" s="98"/>
      <c r="GG48" s="98"/>
      <c r="GH48" s="98"/>
      <c r="GI48" s="98"/>
      <c r="GJ48" s="98"/>
      <c r="GK48" s="98"/>
      <c r="GL48" s="98"/>
      <c r="GM48" s="98"/>
      <c r="GN48" s="98"/>
      <c r="GO48" s="98"/>
      <c r="GP48" s="98"/>
      <c r="GQ48" s="98"/>
      <c r="GR48" s="98"/>
      <c r="GS48" s="98"/>
      <c r="GT48" s="98"/>
      <c r="GU48" s="98"/>
      <c r="GV48" s="98"/>
      <c r="GW48" s="98"/>
      <c r="GX48" s="98"/>
      <c r="GY48" s="98"/>
      <c r="GZ48" s="98"/>
      <c r="HA48" s="98"/>
      <c r="HB48" s="98"/>
      <c r="HC48" s="98"/>
      <c r="HD48" s="98"/>
      <c r="HE48" s="98"/>
      <c r="HF48" s="98"/>
      <c r="HG48" s="98"/>
      <c r="HH48" s="98"/>
      <c r="HI48" s="98"/>
      <c r="HJ48" s="98"/>
      <c r="HK48" s="98"/>
      <c r="HL48" s="98"/>
      <c r="HM48" s="98"/>
      <c r="HN48" s="98"/>
      <c r="HO48" s="98"/>
      <c r="HP48" s="98"/>
      <c r="HQ48" s="98"/>
      <c r="HR48" s="98"/>
      <c r="HS48" s="98"/>
      <c r="HT48" s="98"/>
      <c r="HU48" s="98"/>
      <c r="HV48" s="98"/>
      <c r="HW48" s="98"/>
      <c r="HX48" s="98"/>
      <c r="HY48" s="98"/>
      <c r="HZ48" s="98"/>
      <c r="IA48" s="98"/>
      <c r="IB48" s="98"/>
      <c r="IC48" s="98"/>
      <c r="ID48" s="98"/>
      <c r="IE48" s="98"/>
      <c r="IF48" s="98"/>
      <c r="IG48" s="98"/>
      <c r="IH48" s="98"/>
      <c r="II48" s="98"/>
      <c r="IJ48" s="98"/>
      <c r="IK48" s="98"/>
      <c r="IL48" s="98"/>
      <c r="IM48" s="98"/>
      <c r="IN48" s="98"/>
      <c r="IO48" s="98"/>
      <c r="IP48" s="98"/>
    </row>
    <row r="49" spans="1:259" ht="24.75" customHeight="1">
      <c r="A49" s="121" t="s">
        <v>139</v>
      </c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AA49" s="44"/>
      <c r="AB49" s="44"/>
      <c r="AC49" s="44"/>
      <c r="AD49" s="44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  <c r="IV49" s="89"/>
      <c r="IW49" s="89"/>
      <c r="IX49" s="89"/>
      <c r="IY49" s="89"/>
    </row>
    <row r="50" spans="1:259" ht="24.75" customHeight="1"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AA50" s="44"/>
      <c r="AB50" s="44"/>
      <c r="AC50" s="44"/>
      <c r="AD50" s="44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  <c r="EG50" s="89"/>
      <c r="EH50" s="89"/>
      <c r="EI50" s="89"/>
      <c r="EJ50" s="89"/>
      <c r="EK50" s="89"/>
      <c r="EL50" s="89"/>
      <c r="EM50" s="89"/>
      <c r="EN50" s="89"/>
      <c r="EO50" s="89"/>
      <c r="EP50" s="89"/>
      <c r="EQ50" s="89"/>
      <c r="ER50" s="89"/>
      <c r="ES50" s="89"/>
      <c r="ET50" s="89"/>
      <c r="EU50" s="89"/>
      <c r="EV50" s="89"/>
      <c r="EW50" s="89"/>
      <c r="EX50" s="89"/>
      <c r="EY50" s="89"/>
      <c r="EZ50" s="89"/>
      <c r="FA50" s="89"/>
      <c r="FB50" s="89"/>
      <c r="FC50" s="89"/>
      <c r="FD50" s="89"/>
      <c r="FE50" s="89"/>
      <c r="FF50" s="89"/>
      <c r="FG50" s="89"/>
      <c r="FH50" s="89"/>
      <c r="FI50" s="89"/>
      <c r="FJ50" s="89"/>
      <c r="FK50" s="89"/>
      <c r="FL50" s="89"/>
      <c r="FM50" s="89"/>
      <c r="FN50" s="89"/>
      <c r="FO50" s="89"/>
      <c r="FP50" s="89"/>
      <c r="FQ50" s="89"/>
      <c r="FR50" s="89"/>
      <c r="FS50" s="89"/>
      <c r="FT50" s="89"/>
      <c r="FU50" s="89"/>
      <c r="FV50" s="89"/>
      <c r="FW50" s="89"/>
      <c r="FX50" s="89"/>
      <c r="FY50" s="89"/>
      <c r="FZ50" s="89"/>
      <c r="GA50" s="89"/>
      <c r="GB50" s="89"/>
      <c r="GC50" s="89"/>
      <c r="GD50" s="89"/>
      <c r="GE50" s="89"/>
      <c r="GF50" s="89"/>
      <c r="GG50" s="89"/>
      <c r="GH50" s="89"/>
      <c r="GI50" s="89"/>
      <c r="GJ50" s="89"/>
      <c r="GK50" s="89"/>
      <c r="GL50" s="89"/>
      <c r="GM50" s="89"/>
      <c r="GN50" s="89"/>
      <c r="GO50" s="89"/>
      <c r="GP50" s="89"/>
      <c r="GQ50" s="89"/>
      <c r="GR50" s="89"/>
      <c r="GS50" s="89"/>
      <c r="GT50" s="89"/>
      <c r="GU50" s="89"/>
      <c r="GV50" s="89"/>
      <c r="GW50" s="89"/>
      <c r="GX50" s="89"/>
      <c r="GY50" s="89"/>
      <c r="GZ50" s="89"/>
      <c r="HA50" s="89"/>
      <c r="HB50" s="89"/>
      <c r="HC50" s="89"/>
      <c r="HD50" s="89"/>
      <c r="HE50" s="89"/>
      <c r="HF50" s="89"/>
      <c r="HG50" s="89"/>
      <c r="HH50" s="89"/>
      <c r="HI50" s="89"/>
      <c r="HJ50" s="89"/>
      <c r="HK50" s="89"/>
      <c r="HL50" s="89"/>
      <c r="HM50" s="89"/>
      <c r="HN50" s="89"/>
      <c r="HO50" s="89"/>
      <c r="HP50" s="89"/>
      <c r="HQ50" s="89"/>
      <c r="HR50" s="89"/>
      <c r="HS50" s="89"/>
      <c r="HT50" s="89"/>
      <c r="HU50" s="89"/>
      <c r="HV50" s="89"/>
      <c r="HW50" s="89"/>
      <c r="HX50" s="89"/>
      <c r="HY50" s="89"/>
      <c r="HZ50" s="89"/>
      <c r="IA50" s="89"/>
      <c r="IB50" s="89"/>
      <c r="IC50" s="89"/>
      <c r="ID50" s="89"/>
      <c r="IE50" s="89"/>
      <c r="IF50" s="89"/>
      <c r="IG50" s="89"/>
      <c r="IH50" s="89"/>
      <c r="II50" s="89"/>
      <c r="IJ50" s="89"/>
      <c r="IK50" s="89"/>
      <c r="IL50" s="89"/>
      <c r="IM50" s="89"/>
      <c r="IN50" s="89"/>
      <c r="IO50" s="89"/>
      <c r="IP50" s="89"/>
      <c r="IQ50" s="89"/>
      <c r="IR50" s="89"/>
      <c r="IS50" s="89"/>
      <c r="IT50" s="89"/>
      <c r="IU50" s="89"/>
      <c r="IV50" s="89"/>
      <c r="IW50" s="89"/>
      <c r="IX50" s="89"/>
      <c r="IY50" s="89"/>
    </row>
    <row r="51" spans="1:259" ht="24.75" customHeight="1"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  <c r="EG51" s="89"/>
      <c r="EH51" s="89"/>
      <c r="EI51" s="89"/>
      <c r="EJ51" s="89"/>
      <c r="EK51" s="89"/>
      <c r="EL51" s="89"/>
      <c r="EM51" s="89"/>
      <c r="EN51" s="89"/>
      <c r="EO51" s="89"/>
      <c r="EP51" s="89"/>
      <c r="EQ51" s="89"/>
      <c r="ER51" s="89"/>
      <c r="ES51" s="89"/>
      <c r="ET51" s="89"/>
      <c r="EU51" s="89"/>
      <c r="EV51" s="89"/>
      <c r="EW51" s="89"/>
      <c r="EX51" s="89"/>
      <c r="EY51" s="89"/>
      <c r="EZ51" s="89"/>
      <c r="FA51" s="89"/>
      <c r="FB51" s="89"/>
      <c r="FC51" s="89"/>
      <c r="FD51" s="89"/>
      <c r="FE51" s="89"/>
      <c r="FF51" s="89"/>
      <c r="FG51" s="89"/>
      <c r="FH51" s="89"/>
      <c r="FI51" s="89"/>
      <c r="FJ51" s="89"/>
      <c r="FK51" s="89"/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  <c r="IM51" s="89"/>
      <c r="IN51" s="89"/>
      <c r="IO51" s="89"/>
      <c r="IP51" s="89"/>
      <c r="IQ51" s="89"/>
      <c r="IR51" s="89"/>
      <c r="IS51" s="89"/>
      <c r="IT51" s="89"/>
      <c r="IU51" s="89"/>
      <c r="IV51" s="89"/>
      <c r="IW51" s="89"/>
      <c r="IX51" s="89"/>
      <c r="IY51" s="89"/>
    </row>
    <row r="52" spans="1:259" ht="24.75" customHeight="1"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  <c r="EG52" s="89"/>
      <c r="EH52" s="89"/>
      <c r="EI52" s="89"/>
      <c r="EJ52" s="89"/>
      <c r="EK52" s="89"/>
      <c r="EL52" s="89"/>
      <c r="EM52" s="89"/>
      <c r="EN52" s="89"/>
      <c r="EO52" s="89"/>
      <c r="EP52" s="89"/>
      <c r="EQ52" s="89"/>
      <c r="ER52" s="89"/>
      <c r="ES52" s="89"/>
      <c r="ET52" s="89"/>
      <c r="EU52" s="89"/>
      <c r="EV52" s="89"/>
      <c r="EW52" s="89"/>
      <c r="EX52" s="89"/>
      <c r="EY52" s="89"/>
      <c r="EZ52" s="89"/>
      <c r="FA52" s="89"/>
      <c r="FB52" s="89"/>
      <c r="FC52" s="89"/>
      <c r="FD52" s="89"/>
      <c r="FE52" s="89"/>
      <c r="FF52" s="89"/>
      <c r="FG52" s="89"/>
      <c r="FH52" s="89"/>
      <c r="FI52" s="89"/>
      <c r="FJ52" s="89"/>
      <c r="FK52" s="89"/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  <c r="IM52" s="89"/>
      <c r="IN52" s="89"/>
      <c r="IO52" s="89"/>
      <c r="IP52" s="89"/>
      <c r="IQ52" s="89"/>
      <c r="IR52" s="89"/>
      <c r="IS52" s="89"/>
      <c r="IT52" s="89"/>
      <c r="IU52" s="89"/>
      <c r="IV52" s="89"/>
      <c r="IW52" s="89"/>
      <c r="IX52" s="89"/>
      <c r="IY52" s="89"/>
    </row>
    <row r="53" spans="1:259" ht="24.75" customHeight="1"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  <c r="EG53" s="89"/>
      <c r="EH53" s="89"/>
      <c r="EI53" s="89"/>
      <c r="EJ53" s="89"/>
      <c r="EK53" s="89"/>
      <c r="EL53" s="89"/>
      <c r="EM53" s="89"/>
      <c r="EN53" s="89"/>
      <c r="EO53" s="89"/>
      <c r="EP53" s="89"/>
      <c r="EQ53" s="89"/>
      <c r="ER53" s="89"/>
      <c r="ES53" s="89"/>
      <c r="ET53" s="89"/>
      <c r="EU53" s="89"/>
      <c r="EV53" s="89"/>
      <c r="EW53" s="89"/>
      <c r="EX53" s="89"/>
      <c r="EY53" s="89"/>
      <c r="EZ53" s="89"/>
      <c r="FA53" s="89"/>
      <c r="FB53" s="89"/>
      <c r="FC53" s="89"/>
      <c r="FD53" s="89"/>
      <c r="FE53" s="89"/>
      <c r="FF53" s="89"/>
      <c r="FG53" s="89"/>
      <c r="FH53" s="89"/>
      <c r="FI53" s="89"/>
      <c r="FJ53" s="89"/>
      <c r="FK53" s="89"/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  <c r="IM53" s="89"/>
      <c r="IN53" s="89"/>
      <c r="IO53" s="89"/>
      <c r="IP53" s="89"/>
      <c r="IQ53" s="89"/>
      <c r="IR53" s="89"/>
      <c r="IS53" s="89"/>
      <c r="IT53" s="89"/>
      <c r="IU53" s="89"/>
      <c r="IV53" s="89"/>
      <c r="IW53" s="89"/>
      <c r="IX53" s="89"/>
      <c r="IY53" s="89"/>
    </row>
    <row r="54" spans="1:259" ht="24.75" customHeight="1"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  <c r="EG54" s="89"/>
      <c r="EH54" s="89"/>
      <c r="EI54" s="89"/>
      <c r="EJ54" s="89"/>
      <c r="EK54" s="89"/>
      <c r="EL54" s="89"/>
      <c r="EM54" s="89"/>
      <c r="EN54" s="89"/>
      <c r="EO54" s="89"/>
      <c r="EP54" s="89"/>
      <c r="EQ54" s="89"/>
      <c r="ER54" s="89"/>
      <c r="ES54" s="89"/>
      <c r="ET54" s="89"/>
      <c r="EU54" s="89"/>
      <c r="EV54" s="89"/>
      <c r="EW54" s="89"/>
      <c r="EX54" s="89"/>
      <c r="EY54" s="89"/>
      <c r="EZ54" s="89"/>
      <c r="FA54" s="89"/>
      <c r="FB54" s="89"/>
      <c r="FC54" s="89"/>
      <c r="FD54" s="89"/>
      <c r="FE54" s="89"/>
      <c r="FF54" s="89"/>
      <c r="FG54" s="89"/>
      <c r="FH54" s="89"/>
      <c r="FI54" s="89"/>
      <c r="FJ54" s="89"/>
      <c r="FK54" s="89"/>
      <c r="FL54" s="89"/>
      <c r="FM54" s="89"/>
      <c r="FN54" s="89"/>
      <c r="FO54" s="89"/>
      <c r="FP54" s="89"/>
      <c r="FQ54" s="89"/>
      <c r="FR54" s="89"/>
      <c r="FS54" s="89"/>
      <c r="FT54" s="89"/>
      <c r="FU54" s="89"/>
      <c r="FV54" s="89"/>
      <c r="FW54" s="89"/>
      <c r="FX54" s="89"/>
      <c r="FY54" s="89"/>
      <c r="FZ54" s="89"/>
      <c r="GA54" s="89"/>
      <c r="GB54" s="89"/>
      <c r="GC54" s="89"/>
      <c r="GD54" s="89"/>
      <c r="GE54" s="89"/>
      <c r="GF54" s="89"/>
      <c r="GG54" s="89"/>
      <c r="GH54" s="89"/>
      <c r="GI54" s="89"/>
      <c r="GJ54" s="89"/>
      <c r="GK54" s="89"/>
      <c r="GL54" s="89"/>
      <c r="GM54" s="89"/>
      <c r="GN54" s="89"/>
      <c r="GO54" s="89"/>
      <c r="GP54" s="89"/>
      <c r="GQ54" s="89"/>
      <c r="GR54" s="89"/>
      <c r="GS54" s="89"/>
      <c r="GT54" s="89"/>
      <c r="GU54" s="89"/>
      <c r="GV54" s="89"/>
      <c r="GW54" s="89"/>
      <c r="GX54" s="89"/>
      <c r="GY54" s="89"/>
      <c r="GZ54" s="89"/>
      <c r="HA54" s="89"/>
      <c r="HB54" s="89"/>
      <c r="HC54" s="89"/>
      <c r="HD54" s="89"/>
      <c r="HE54" s="89"/>
      <c r="HF54" s="89"/>
      <c r="HG54" s="89"/>
      <c r="HH54" s="89"/>
      <c r="HI54" s="89"/>
      <c r="HJ54" s="89"/>
      <c r="HK54" s="89"/>
      <c r="HL54" s="89"/>
      <c r="HM54" s="89"/>
      <c r="HN54" s="89"/>
      <c r="HO54" s="89"/>
      <c r="HP54" s="89"/>
      <c r="HQ54" s="89"/>
      <c r="HR54" s="89"/>
      <c r="HS54" s="89"/>
      <c r="HT54" s="89"/>
      <c r="HU54" s="89"/>
      <c r="HV54" s="89"/>
      <c r="HW54" s="89"/>
      <c r="HX54" s="89"/>
      <c r="HY54" s="89"/>
      <c r="HZ54" s="89"/>
      <c r="IA54" s="89"/>
      <c r="IB54" s="89"/>
      <c r="IC54" s="89"/>
      <c r="ID54" s="89"/>
      <c r="IE54" s="89"/>
      <c r="IF54" s="89"/>
      <c r="IG54" s="89"/>
      <c r="IH54" s="89"/>
      <c r="II54" s="89"/>
      <c r="IJ54" s="89"/>
      <c r="IK54" s="89"/>
      <c r="IL54" s="89"/>
      <c r="IM54" s="89"/>
      <c r="IN54" s="89"/>
      <c r="IO54" s="89"/>
      <c r="IP54" s="89"/>
      <c r="IQ54" s="89"/>
      <c r="IR54" s="89"/>
      <c r="IS54" s="89"/>
      <c r="IT54" s="89"/>
      <c r="IU54" s="89"/>
      <c r="IV54" s="89"/>
      <c r="IW54" s="89"/>
      <c r="IX54" s="89"/>
      <c r="IY54" s="89"/>
    </row>
    <row r="55" spans="1:259" ht="24.75" customHeight="1"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  <c r="EG55" s="89"/>
      <c r="EH55" s="89"/>
      <c r="EI55" s="89"/>
      <c r="EJ55" s="89"/>
      <c r="EK55" s="89"/>
      <c r="EL55" s="89"/>
      <c r="EM55" s="89"/>
      <c r="EN55" s="89"/>
      <c r="EO55" s="89"/>
      <c r="EP55" s="89"/>
      <c r="EQ55" s="89"/>
      <c r="ER55" s="89"/>
      <c r="ES55" s="89"/>
      <c r="ET55" s="89"/>
      <c r="EU55" s="89"/>
      <c r="EV55" s="89"/>
      <c r="EW55" s="89"/>
      <c r="EX55" s="89"/>
      <c r="EY55" s="89"/>
      <c r="EZ55" s="89"/>
      <c r="FA55" s="89"/>
      <c r="FB55" s="89"/>
      <c r="FC55" s="89"/>
      <c r="FD55" s="89"/>
      <c r="FE55" s="89"/>
      <c r="FF55" s="89"/>
      <c r="FG55" s="89"/>
      <c r="FH55" s="89"/>
      <c r="FI55" s="89"/>
      <c r="FJ55" s="89"/>
      <c r="FK55" s="89"/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  <c r="IW55" s="89"/>
      <c r="IX55" s="89"/>
      <c r="IY55" s="89"/>
    </row>
    <row r="56" spans="1:259" ht="24.75" customHeight="1"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  <c r="EG56" s="89"/>
      <c r="EH56" s="89"/>
      <c r="EI56" s="89"/>
      <c r="EJ56" s="89"/>
      <c r="EK56" s="89"/>
      <c r="EL56" s="89"/>
      <c r="EM56" s="89"/>
      <c r="EN56" s="89"/>
      <c r="EO56" s="89"/>
      <c r="EP56" s="89"/>
      <c r="EQ56" s="89"/>
      <c r="ER56" s="89"/>
      <c r="ES56" s="89"/>
      <c r="ET56" s="89"/>
      <c r="EU56" s="89"/>
      <c r="EV56" s="89"/>
      <c r="EW56" s="89"/>
      <c r="EX56" s="89"/>
      <c r="EY56" s="89"/>
      <c r="EZ56" s="89"/>
      <c r="FA56" s="89"/>
      <c r="FB56" s="89"/>
      <c r="FC56" s="89"/>
      <c r="FD56" s="89"/>
      <c r="FE56" s="89"/>
      <c r="FF56" s="89"/>
      <c r="FG56" s="89"/>
      <c r="FH56" s="89"/>
      <c r="FI56" s="89"/>
      <c r="FJ56" s="89"/>
      <c r="FK56" s="89"/>
      <c r="FL56" s="89"/>
      <c r="FM56" s="89"/>
      <c r="FN56" s="89"/>
      <c r="FO56" s="89"/>
      <c r="FP56" s="89"/>
      <c r="FQ56" s="89"/>
      <c r="FR56" s="89"/>
      <c r="FS56" s="89"/>
      <c r="FT56" s="89"/>
      <c r="FU56" s="89"/>
      <c r="FV56" s="89"/>
      <c r="FW56" s="89"/>
      <c r="FX56" s="89"/>
      <c r="FY56" s="89"/>
      <c r="FZ56" s="89"/>
      <c r="GA56" s="89"/>
      <c r="GB56" s="89"/>
      <c r="GC56" s="89"/>
      <c r="GD56" s="89"/>
      <c r="GE56" s="89"/>
      <c r="GF56" s="89"/>
      <c r="GG56" s="89"/>
      <c r="GH56" s="89"/>
      <c r="GI56" s="89"/>
      <c r="GJ56" s="89"/>
      <c r="GK56" s="89"/>
      <c r="GL56" s="89"/>
      <c r="GM56" s="89"/>
      <c r="GN56" s="89"/>
      <c r="GO56" s="89"/>
      <c r="GP56" s="89"/>
      <c r="GQ56" s="89"/>
      <c r="GR56" s="89"/>
      <c r="GS56" s="89"/>
      <c r="GT56" s="89"/>
      <c r="GU56" s="89"/>
      <c r="GV56" s="89"/>
      <c r="GW56" s="89"/>
      <c r="GX56" s="89"/>
      <c r="GY56" s="89"/>
      <c r="GZ56" s="89"/>
      <c r="HA56" s="89"/>
      <c r="HB56" s="89"/>
      <c r="HC56" s="89"/>
      <c r="HD56" s="89"/>
      <c r="HE56" s="89"/>
      <c r="HF56" s="89"/>
      <c r="HG56" s="89"/>
      <c r="HH56" s="89"/>
      <c r="HI56" s="89"/>
      <c r="HJ56" s="89"/>
      <c r="HK56" s="89"/>
      <c r="HL56" s="89"/>
      <c r="HM56" s="89"/>
      <c r="HN56" s="89"/>
      <c r="HO56" s="89"/>
      <c r="HP56" s="89"/>
      <c r="HQ56" s="89"/>
      <c r="HR56" s="89"/>
      <c r="HS56" s="89"/>
      <c r="HT56" s="89"/>
      <c r="HU56" s="89"/>
      <c r="HV56" s="89"/>
      <c r="HW56" s="89"/>
      <c r="HX56" s="89"/>
      <c r="HY56" s="89"/>
      <c r="HZ56" s="89"/>
      <c r="IA56" s="89"/>
      <c r="IB56" s="89"/>
      <c r="IC56" s="89"/>
      <c r="ID56" s="89"/>
      <c r="IE56" s="89"/>
      <c r="IF56" s="89"/>
      <c r="IG56" s="89"/>
      <c r="IH56" s="89"/>
      <c r="II56" s="89"/>
      <c r="IJ56" s="89"/>
      <c r="IK56" s="89"/>
      <c r="IL56" s="89"/>
      <c r="IM56" s="89"/>
      <c r="IN56" s="89"/>
      <c r="IO56" s="89"/>
      <c r="IP56" s="89"/>
      <c r="IQ56" s="89"/>
      <c r="IR56" s="89"/>
      <c r="IS56" s="89"/>
      <c r="IT56" s="89"/>
      <c r="IU56" s="89"/>
      <c r="IV56" s="89"/>
      <c r="IW56" s="89"/>
      <c r="IX56" s="89"/>
      <c r="IY56" s="89"/>
    </row>
    <row r="57" spans="1:259" ht="24.75" customHeight="1"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  <c r="EG57" s="89"/>
      <c r="EH57" s="89"/>
      <c r="EI57" s="89"/>
      <c r="EJ57" s="89"/>
      <c r="EK57" s="89"/>
      <c r="EL57" s="89"/>
      <c r="EM57" s="89"/>
      <c r="EN57" s="89"/>
      <c r="EO57" s="89"/>
      <c r="EP57" s="89"/>
      <c r="EQ57" s="89"/>
      <c r="ER57" s="89"/>
      <c r="ES57" s="89"/>
      <c r="ET57" s="89"/>
      <c r="EU57" s="89"/>
      <c r="EV57" s="89"/>
      <c r="EW57" s="89"/>
      <c r="EX57" s="89"/>
      <c r="EY57" s="89"/>
      <c r="EZ57" s="89"/>
      <c r="FA57" s="89"/>
      <c r="FB57" s="89"/>
      <c r="FC57" s="89"/>
      <c r="FD57" s="89"/>
      <c r="FE57" s="89"/>
      <c r="FF57" s="89"/>
      <c r="FG57" s="89"/>
      <c r="FH57" s="89"/>
      <c r="FI57" s="89"/>
      <c r="FJ57" s="89"/>
      <c r="FK57" s="89"/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  <c r="IM57" s="89"/>
      <c r="IN57" s="89"/>
      <c r="IO57" s="89"/>
      <c r="IP57" s="89"/>
      <c r="IQ57" s="89"/>
      <c r="IR57" s="89"/>
      <c r="IS57" s="89"/>
      <c r="IT57" s="89"/>
      <c r="IU57" s="89"/>
      <c r="IV57" s="89"/>
      <c r="IW57" s="89"/>
      <c r="IX57" s="89"/>
      <c r="IY57" s="89"/>
    </row>
    <row r="58" spans="1:259" ht="24.75" customHeight="1"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  <c r="FK58" s="89"/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  <c r="IM58" s="89"/>
      <c r="IN58" s="89"/>
      <c r="IO58" s="89"/>
      <c r="IP58" s="89"/>
      <c r="IQ58" s="89"/>
      <c r="IR58" s="89"/>
      <c r="IS58" s="89"/>
      <c r="IT58" s="89"/>
      <c r="IU58" s="89"/>
      <c r="IV58" s="89"/>
      <c r="IW58" s="89"/>
      <c r="IX58" s="89"/>
      <c r="IY58" s="89"/>
    </row>
    <row r="59" spans="1:259" ht="24.75" customHeight="1"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  <c r="EG59" s="89"/>
      <c r="EH59" s="89"/>
      <c r="EI59" s="89"/>
      <c r="EJ59" s="89"/>
      <c r="EK59" s="89"/>
      <c r="EL59" s="89"/>
      <c r="EM59" s="89"/>
      <c r="EN59" s="89"/>
      <c r="EO59" s="89"/>
      <c r="EP59" s="89"/>
      <c r="EQ59" s="89"/>
      <c r="ER59" s="89"/>
      <c r="ES59" s="89"/>
      <c r="ET59" s="89"/>
      <c r="EU59" s="89"/>
      <c r="EV59" s="89"/>
      <c r="EW59" s="89"/>
      <c r="EX59" s="89"/>
      <c r="EY59" s="89"/>
      <c r="EZ59" s="89"/>
      <c r="FA59" s="89"/>
      <c r="FB59" s="89"/>
      <c r="FC59" s="89"/>
      <c r="FD59" s="89"/>
      <c r="FE59" s="89"/>
      <c r="FF59" s="89"/>
      <c r="FG59" s="89"/>
      <c r="FH59" s="89"/>
      <c r="FI59" s="89"/>
      <c r="FJ59" s="89"/>
      <c r="FK59" s="89"/>
      <c r="FL59" s="89"/>
      <c r="FM59" s="89"/>
      <c r="FN59" s="89"/>
      <c r="FO59" s="89"/>
      <c r="FP59" s="89"/>
      <c r="FQ59" s="89"/>
      <c r="FR59" s="89"/>
      <c r="FS59" s="89"/>
      <c r="FT59" s="89"/>
      <c r="FU59" s="89"/>
      <c r="FV59" s="89"/>
      <c r="FW59" s="89"/>
      <c r="FX59" s="89"/>
      <c r="FY59" s="89"/>
      <c r="FZ59" s="89"/>
      <c r="GA59" s="89"/>
      <c r="GB59" s="89"/>
      <c r="GC59" s="89"/>
      <c r="GD59" s="89"/>
      <c r="GE59" s="89"/>
      <c r="GF59" s="89"/>
      <c r="GG59" s="89"/>
      <c r="GH59" s="89"/>
      <c r="GI59" s="89"/>
      <c r="GJ59" s="89"/>
      <c r="GK59" s="89"/>
      <c r="GL59" s="89"/>
      <c r="GM59" s="89"/>
      <c r="GN59" s="89"/>
      <c r="GO59" s="89"/>
      <c r="GP59" s="89"/>
      <c r="GQ59" s="89"/>
      <c r="GR59" s="89"/>
      <c r="GS59" s="89"/>
      <c r="GT59" s="89"/>
      <c r="GU59" s="89"/>
      <c r="GV59" s="89"/>
      <c r="GW59" s="89"/>
      <c r="GX59" s="89"/>
      <c r="GY59" s="89"/>
      <c r="GZ59" s="89"/>
      <c r="HA59" s="89"/>
      <c r="HB59" s="89"/>
      <c r="HC59" s="89"/>
      <c r="HD59" s="89"/>
      <c r="HE59" s="89"/>
      <c r="HF59" s="89"/>
      <c r="HG59" s="89"/>
      <c r="HH59" s="89"/>
      <c r="HI59" s="89"/>
      <c r="HJ59" s="89"/>
      <c r="HK59" s="89"/>
      <c r="HL59" s="89"/>
      <c r="HM59" s="89"/>
      <c r="HN59" s="89"/>
      <c r="HO59" s="89"/>
      <c r="HP59" s="89"/>
      <c r="HQ59" s="89"/>
      <c r="HR59" s="89"/>
      <c r="HS59" s="89"/>
      <c r="HT59" s="89"/>
      <c r="HU59" s="89"/>
      <c r="HV59" s="89"/>
      <c r="HW59" s="89"/>
      <c r="HX59" s="89"/>
      <c r="HY59" s="89"/>
      <c r="HZ59" s="89"/>
      <c r="IA59" s="89"/>
      <c r="IB59" s="89"/>
      <c r="IC59" s="89"/>
      <c r="ID59" s="89"/>
      <c r="IE59" s="89"/>
      <c r="IF59" s="89"/>
      <c r="IG59" s="89"/>
      <c r="IH59" s="89"/>
      <c r="II59" s="89"/>
      <c r="IJ59" s="89"/>
      <c r="IK59" s="89"/>
      <c r="IL59" s="89"/>
      <c r="IM59" s="89"/>
      <c r="IN59" s="89"/>
      <c r="IO59" s="89"/>
      <c r="IP59" s="89"/>
      <c r="IQ59" s="89"/>
      <c r="IR59" s="89"/>
      <c r="IS59" s="89"/>
      <c r="IT59" s="89"/>
      <c r="IU59" s="89"/>
      <c r="IV59" s="89"/>
      <c r="IW59" s="89"/>
      <c r="IX59" s="89"/>
      <c r="IY59" s="89"/>
    </row>
    <row r="60" spans="1:259" ht="24.75" customHeight="1"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</row>
    <row r="61" spans="1:259" ht="24.75" customHeight="1"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</row>
    <row r="62" spans="1:259" ht="24.75" customHeight="1"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</row>
    <row r="63" spans="1:259" ht="24.75" customHeight="1"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</row>
    <row r="64" spans="1:259" ht="24.75" customHeight="1"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</row>
    <row r="65" spans="46:259" ht="24.75" customHeight="1"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/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  <c r="DT65" s="99"/>
      <c r="DU65" s="99"/>
      <c r="DV65" s="99"/>
      <c r="DW65" s="99"/>
      <c r="DX65" s="99"/>
      <c r="DY65" s="99"/>
      <c r="DZ65" s="99"/>
      <c r="EA65" s="99"/>
      <c r="EB65" s="99"/>
      <c r="EC65" s="99"/>
      <c r="ED65" s="99"/>
      <c r="EE65" s="99"/>
      <c r="EF65" s="99"/>
      <c r="EG65" s="99"/>
      <c r="EH65" s="99"/>
      <c r="EI65" s="99"/>
      <c r="EJ65" s="99"/>
      <c r="EK65" s="99"/>
      <c r="EL65" s="99"/>
      <c r="EM65" s="99"/>
      <c r="EN65" s="99"/>
      <c r="EO65" s="99"/>
      <c r="EP65" s="99"/>
      <c r="EQ65" s="99"/>
      <c r="ER65" s="99"/>
      <c r="ES65" s="99"/>
      <c r="ET65" s="99"/>
      <c r="EU65" s="99"/>
      <c r="EV65" s="99"/>
      <c r="EW65" s="99"/>
      <c r="EX65" s="99"/>
      <c r="EY65" s="99"/>
      <c r="EZ65" s="99"/>
      <c r="FA65" s="99"/>
      <c r="FB65" s="99"/>
      <c r="FC65" s="99"/>
      <c r="FD65" s="99"/>
      <c r="FE65" s="99"/>
      <c r="FF65" s="99"/>
      <c r="FG65" s="99"/>
      <c r="FH65" s="99"/>
      <c r="FI65" s="99"/>
      <c r="FJ65" s="99"/>
      <c r="FK65" s="99"/>
      <c r="FL65" s="99"/>
      <c r="FM65" s="99"/>
      <c r="FN65" s="99"/>
      <c r="FO65" s="99"/>
      <c r="FP65" s="99"/>
      <c r="FQ65" s="99"/>
      <c r="FR65" s="99"/>
      <c r="FS65" s="99"/>
      <c r="FT65" s="99"/>
      <c r="FU65" s="99"/>
      <c r="FV65" s="99"/>
      <c r="FW65" s="99"/>
      <c r="FX65" s="99"/>
      <c r="FY65" s="99"/>
      <c r="FZ65" s="99"/>
      <c r="GA65" s="99"/>
      <c r="GB65" s="99"/>
      <c r="GC65" s="99"/>
      <c r="GD65" s="99"/>
      <c r="GE65" s="99"/>
      <c r="GF65" s="99"/>
      <c r="GG65" s="99"/>
      <c r="GH65" s="99"/>
      <c r="GI65" s="99"/>
      <c r="GJ65" s="99"/>
      <c r="GK65" s="99"/>
      <c r="GL65" s="99"/>
      <c r="GM65" s="99"/>
      <c r="GN65" s="99"/>
      <c r="GO65" s="99"/>
      <c r="GP65" s="99"/>
      <c r="GQ65" s="99"/>
      <c r="GR65" s="99"/>
      <c r="GS65" s="99"/>
      <c r="GT65" s="99"/>
      <c r="GU65" s="99"/>
      <c r="GV65" s="99"/>
      <c r="GW65" s="99"/>
      <c r="GX65" s="99"/>
      <c r="GY65" s="99"/>
      <c r="GZ65" s="99"/>
      <c r="HA65" s="99"/>
      <c r="HB65" s="99"/>
      <c r="HC65" s="99"/>
      <c r="HD65" s="99"/>
      <c r="HE65" s="99"/>
      <c r="HF65" s="99"/>
      <c r="HG65" s="99"/>
      <c r="HH65" s="99"/>
      <c r="HI65" s="99"/>
      <c r="HJ65" s="99"/>
      <c r="HK65" s="99"/>
      <c r="HL65" s="99"/>
      <c r="HM65" s="99"/>
      <c r="HN65" s="99"/>
      <c r="HO65" s="99"/>
      <c r="HP65" s="99"/>
      <c r="HQ65" s="99"/>
      <c r="HR65" s="99"/>
      <c r="HS65" s="99"/>
      <c r="HT65" s="99"/>
      <c r="HU65" s="99"/>
      <c r="HV65" s="99"/>
      <c r="HW65" s="99"/>
      <c r="HX65" s="99"/>
      <c r="HY65" s="99"/>
      <c r="HZ65" s="99"/>
      <c r="IA65" s="99"/>
      <c r="IB65" s="99"/>
      <c r="IC65" s="99"/>
      <c r="ID65" s="99"/>
      <c r="IE65" s="99"/>
      <c r="IF65" s="99"/>
      <c r="IG65" s="99"/>
      <c r="IH65" s="99"/>
      <c r="II65" s="99"/>
      <c r="IJ65" s="99"/>
      <c r="IK65" s="99"/>
      <c r="IL65" s="99"/>
      <c r="IM65" s="99"/>
      <c r="IN65" s="99"/>
      <c r="IO65" s="99"/>
      <c r="IP65" s="99"/>
      <c r="IQ65" s="99"/>
      <c r="IR65" s="99"/>
      <c r="IS65" s="99"/>
      <c r="IT65" s="99"/>
      <c r="IU65" s="99"/>
      <c r="IV65" s="99"/>
      <c r="IW65" s="99"/>
      <c r="IX65" s="99"/>
      <c r="IY65" s="99"/>
    </row>
    <row r="66" spans="46:259" ht="24.75" customHeight="1"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/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  <c r="DT66" s="99"/>
      <c r="DU66" s="99"/>
      <c r="DV66" s="99"/>
      <c r="DW66" s="99"/>
      <c r="DX66" s="99"/>
      <c r="DY66" s="99"/>
      <c r="DZ66" s="99"/>
      <c r="EA66" s="99"/>
      <c r="EB66" s="99"/>
      <c r="EC66" s="99"/>
      <c r="ED66" s="99"/>
      <c r="EE66" s="99"/>
      <c r="EF66" s="99"/>
      <c r="EG66" s="99"/>
      <c r="EH66" s="99"/>
      <c r="EI66" s="99"/>
      <c r="EJ66" s="99"/>
      <c r="EK66" s="99"/>
      <c r="EL66" s="99"/>
      <c r="EM66" s="99"/>
      <c r="EN66" s="99"/>
      <c r="EO66" s="99"/>
      <c r="EP66" s="99"/>
      <c r="EQ66" s="99"/>
      <c r="ER66" s="99"/>
      <c r="ES66" s="99"/>
      <c r="ET66" s="99"/>
      <c r="EU66" s="99"/>
      <c r="EV66" s="99"/>
      <c r="EW66" s="99"/>
      <c r="EX66" s="99"/>
      <c r="EY66" s="99"/>
      <c r="EZ66" s="99"/>
      <c r="FA66" s="99"/>
      <c r="FB66" s="99"/>
      <c r="FC66" s="99"/>
      <c r="FD66" s="99"/>
      <c r="FE66" s="99"/>
      <c r="FF66" s="99"/>
      <c r="FG66" s="99"/>
      <c r="FH66" s="99"/>
      <c r="FI66" s="99"/>
      <c r="FJ66" s="99"/>
      <c r="FK66" s="99"/>
      <c r="FL66" s="99"/>
      <c r="FM66" s="99"/>
      <c r="FN66" s="99"/>
      <c r="FO66" s="99"/>
      <c r="FP66" s="99"/>
      <c r="FQ66" s="99"/>
      <c r="FR66" s="99"/>
      <c r="FS66" s="99"/>
      <c r="FT66" s="99"/>
      <c r="FU66" s="99"/>
      <c r="FV66" s="99"/>
      <c r="FW66" s="99"/>
      <c r="FX66" s="99"/>
      <c r="FY66" s="99"/>
      <c r="FZ66" s="99"/>
      <c r="GA66" s="99"/>
      <c r="GB66" s="99"/>
      <c r="GC66" s="99"/>
      <c r="GD66" s="99"/>
      <c r="GE66" s="99"/>
      <c r="GF66" s="99"/>
      <c r="GG66" s="99"/>
      <c r="GH66" s="99"/>
      <c r="GI66" s="99"/>
      <c r="GJ66" s="99"/>
      <c r="GK66" s="99"/>
      <c r="GL66" s="99"/>
      <c r="GM66" s="99"/>
      <c r="GN66" s="99"/>
      <c r="GO66" s="99"/>
      <c r="GP66" s="99"/>
      <c r="GQ66" s="99"/>
      <c r="GR66" s="99"/>
      <c r="GS66" s="99"/>
      <c r="GT66" s="99"/>
      <c r="GU66" s="99"/>
      <c r="GV66" s="99"/>
      <c r="GW66" s="99"/>
      <c r="GX66" s="99"/>
      <c r="GY66" s="99"/>
      <c r="GZ66" s="99"/>
      <c r="HA66" s="99"/>
      <c r="HB66" s="99"/>
      <c r="HC66" s="99"/>
      <c r="HD66" s="99"/>
      <c r="HE66" s="99"/>
      <c r="HF66" s="99"/>
      <c r="HG66" s="99"/>
      <c r="HH66" s="99"/>
      <c r="HI66" s="99"/>
      <c r="HJ66" s="99"/>
      <c r="HK66" s="99"/>
      <c r="HL66" s="99"/>
      <c r="HM66" s="99"/>
      <c r="HN66" s="99"/>
      <c r="HO66" s="99"/>
      <c r="HP66" s="99"/>
      <c r="HQ66" s="99"/>
      <c r="HR66" s="99"/>
      <c r="HS66" s="99"/>
      <c r="HT66" s="99"/>
      <c r="HU66" s="99"/>
      <c r="HV66" s="99"/>
      <c r="HW66" s="99"/>
      <c r="HX66" s="99"/>
      <c r="HY66" s="99"/>
      <c r="HZ66" s="99"/>
      <c r="IA66" s="99"/>
      <c r="IB66" s="99"/>
      <c r="IC66" s="99"/>
      <c r="ID66" s="99"/>
      <c r="IE66" s="99"/>
      <c r="IF66" s="99"/>
      <c r="IG66" s="99"/>
      <c r="IH66" s="99"/>
      <c r="II66" s="99"/>
      <c r="IJ66" s="99"/>
      <c r="IK66" s="99"/>
      <c r="IL66" s="99"/>
      <c r="IM66" s="99"/>
      <c r="IN66" s="99"/>
      <c r="IO66" s="99"/>
      <c r="IP66" s="99"/>
      <c r="IQ66" s="99"/>
      <c r="IR66" s="99"/>
      <c r="IS66" s="99"/>
      <c r="IT66" s="99"/>
      <c r="IU66" s="99"/>
      <c r="IV66" s="99"/>
      <c r="IW66" s="99"/>
      <c r="IX66" s="99"/>
      <c r="IY66" s="99"/>
    </row>
    <row r="67" spans="46:259" ht="24.75" customHeight="1"/>
    <row r="68" spans="46:259" ht="24.75" customHeight="1"/>
    <row r="69" spans="46:259" ht="24.75" customHeight="1"/>
    <row r="70" spans="46:259" ht="24.75" customHeight="1"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  <c r="GB70" s="100"/>
      <c r="GC70" s="100"/>
      <c r="GD70" s="100"/>
      <c r="GE70" s="100"/>
      <c r="GF70" s="100"/>
      <c r="GG70" s="100"/>
      <c r="GH70" s="100"/>
      <c r="GI70" s="100"/>
      <c r="GJ70" s="100"/>
      <c r="GK70" s="100"/>
      <c r="GL70" s="100"/>
      <c r="GM70" s="100"/>
      <c r="GN70" s="100"/>
      <c r="GO70" s="100"/>
      <c r="GP70" s="100"/>
      <c r="GQ70" s="100"/>
      <c r="GR70" s="100"/>
      <c r="GS70" s="100"/>
      <c r="GT70" s="100"/>
      <c r="GU70" s="100"/>
      <c r="GV70" s="100"/>
      <c r="GW70" s="100"/>
      <c r="GX70" s="100"/>
      <c r="GY70" s="100"/>
      <c r="GZ70" s="100"/>
      <c r="HA70" s="100"/>
      <c r="HB70" s="100"/>
      <c r="HC70" s="100"/>
      <c r="HD70" s="100"/>
      <c r="HE70" s="100"/>
      <c r="HF70" s="100"/>
      <c r="HG70" s="100"/>
      <c r="HH70" s="100"/>
      <c r="HI70" s="100"/>
      <c r="HJ70" s="100"/>
      <c r="HK70" s="100"/>
      <c r="HL70" s="100"/>
      <c r="HM70" s="100"/>
      <c r="HN70" s="100"/>
      <c r="HO70" s="100"/>
      <c r="HP70" s="100"/>
      <c r="HQ70" s="100"/>
      <c r="HR70" s="100"/>
      <c r="HS70" s="100"/>
      <c r="HT70" s="100"/>
      <c r="HU70" s="100"/>
      <c r="HV70" s="100"/>
      <c r="HW70" s="100"/>
      <c r="HX70" s="100"/>
      <c r="HY70" s="100"/>
      <c r="HZ70" s="100"/>
      <c r="IA70" s="100"/>
      <c r="IB70" s="100"/>
      <c r="IC70" s="100"/>
      <c r="ID70" s="100"/>
      <c r="IE70" s="100"/>
      <c r="IF70" s="100"/>
      <c r="IG70" s="100"/>
      <c r="IH70" s="100"/>
      <c r="II70" s="100"/>
      <c r="IJ70" s="100"/>
      <c r="IK70" s="100"/>
      <c r="IL70" s="100"/>
      <c r="IM70" s="100"/>
      <c r="IN70" s="100"/>
      <c r="IO70" s="100"/>
      <c r="IP70" s="100"/>
      <c r="IQ70" s="100"/>
      <c r="IR70" s="100"/>
      <c r="IS70" s="100"/>
      <c r="IT70" s="100"/>
      <c r="IU70" s="100"/>
      <c r="IV70" s="100"/>
      <c r="IW70" s="100"/>
      <c r="IX70" s="100"/>
      <c r="IY70" s="100"/>
    </row>
    <row r="71" spans="46:259" ht="24.75" customHeight="1"/>
    <row r="72" spans="46:259" ht="24.75" customHeight="1"/>
    <row r="73" spans="46:259" ht="24.75" customHeight="1"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  <c r="CW73" s="101"/>
      <c r="CX73" s="101"/>
      <c r="CY73" s="101"/>
      <c r="CZ73" s="101"/>
      <c r="DA73" s="101"/>
      <c r="DB73" s="101"/>
      <c r="DC73" s="101"/>
      <c r="DD73" s="101"/>
      <c r="DE73" s="101"/>
      <c r="DF73" s="101"/>
      <c r="DG73" s="101"/>
      <c r="DH73" s="101"/>
      <c r="DI73" s="101"/>
      <c r="DJ73" s="101"/>
      <c r="DK73" s="101"/>
      <c r="DL73" s="101"/>
      <c r="DM73" s="101"/>
      <c r="DN73" s="101"/>
      <c r="DO73" s="101"/>
      <c r="DP73" s="101"/>
      <c r="DQ73" s="101"/>
      <c r="DR73" s="101"/>
      <c r="DS73" s="101"/>
      <c r="DT73" s="101"/>
      <c r="DU73" s="101"/>
      <c r="DV73" s="101"/>
      <c r="DW73" s="101"/>
      <c r="DX73" s="101"/>
      <c r="DY73" s="101"/>
      <c r="DZ73" s="101"/>
      <c r="EA73" s="101"/>
      <c r="EB73" s="101"/>
      <c r="EC73" s="101"/>
      <c r="ED73" s="101"/>
      <c r="EE73" s="101"/>
      <c r="EF73" s="101"/>
      <c r="EG73" s="101"/>
      <c r="EH73" s="101"/>
      <c r="EI73" s="101"/>
      <c r="EJ73" s="101"/>
      <c r="EK73" s="101"/>
      <c r="EL73" s="101"/>
      <c r="EM73" s="101"/>
      <c r="EN73" s="101"/>
      <c r="EO73" s="101"/>
      <c r="EP73" s="101"/>
      <c r="EQ73" s="101"/>
      <c r="ER73" s="101"/>
      <c r="ES73" s="101"/>
      <c r="ET73" s="101"/>
      <c r="EU73" s="101"/>
      <c r="EV73" s="101"/>
      <c r="EW73" s="101"/>
      <c r="EX73" s="101"/>
      <c r="EY73" s="101"/>
      <c r="EZ73" s="101"/>
      <c r="FA73" s="101"/>
      <c r="FB73" s="101"/>
      <c r="FC73" s="101"/>
      <c r="FD73" s="101"/>
      <c r="FE73" s="101"/>
      <c r="FF73" s="101"/>
      <c r="FG73" s="101"/>
      <c r="FH73" s="101"/>
      <c r="FI73" s="101"/>
      <c r="FJ73" s="101"/>
      <c r="FK73" s="101"/>
      <c r="FL73" s="101"/>
      <c r="FM73" s="101"/>
      <c r="FN73" s="101"/>
      <c r="FO73" s="101"/>
      <c r="FP73" s="101"/>
      <c r="FQ73" s="101"/>
      <c r="FR73" s="101"/>
      <c r="FS73" s="101"/>
      <c r="FT73" s="101"/>
      <c r="FU73" s="101"/>
      <c r="FV73" s="101"/>
      <c r="FW73" s="101"/>
      <c r="FX73" s="101"/>
      <c r="FY73" s="101"/>
      <c r="FZ73" s="101"/>
      <c r="GA73" s="101"/>
      <c r="GB73" s="101"/>
      <c r="GC73" s="101"/>
      <c r="GD73" s="101"/>
      <c r="GE73" s="101"/>
      <c r="GF73" s="101"/>
      <c r="GG73" s="101"/>
      <c r="GH73" s="101"/>
      <c r="GI73" s="101"/>
      <c r="GJ73" s="101"/>
      <c r="GK73" s="101"/>
      <c r="GL73" s="101"/>
      <c r="GM73" s="101"/>
      <c r="GN73" s="101"/>
      <c r="GO73" s="101"/>
      <c r="GP73" s="101"/>
      <c r="GQ73" s="101"/>
      <c r="GR73" s="101"/>
      <c r="GS73" s="101"/>
      <c r="GT73" s="101"/>
      <c r="GU73" s="101"/>
      <c r="GV73" s="101"/>
      <c r="GW73" s="101"/>
      <c r="GX73" s="101"/>
      <c r="GY73" s="101"/>
      <c r="GZ73" s="101"/>
      <c r="HA73" s="101"/>
      <c r="HB73" s="101"/>
      <c r="HC73" s="101"/>
      <c r="HD73" s="101"/>
      <c r="HE73" s="101"/>
      <c r="HF73" s="101"/>
      <c r="HG73" s="101"/>
      <c r="HH73" s="101"/>
      <c r="HI73" s="101"/>
      <c r="HJ73" s="101"/>
      <c r="HK73" s="101"/>
      <c r="HL73" s="101"/>
      <c r="HM73" s="101"/>
      <c r="HN73" s="101"/>
      <c r="HO73" s="101"/>
      <c r="HP73" s="101"/>
      <c r="HQ73" s="101"/>
      <c r="HR73" s="101"/>
      <c r="HS73" s="101"/>
      <c r="HT73" s="101"/>
      <c r="HU73" s="101"/>
      <c r="HV73" s="101"/>
      <c r="HW73" s="101"/>
      <c r="HX73" s="101"/>
      <c r="HY73" s="101"/>
      <c r="HZ73" s="101"/>
      <c r="IA73" s="101"/>
      <c r="IB73" s="101"/>
      <c r="IC73" s="101"/>
      <c r="ID73" s="101"/>
      <c r="IE73" s="101"/>
      <c r="IF73" s="101"/>
      <c r="IG73" s="101"/>
      <c r="IH73" s="101"/>
      <c r="II73" s="101"/>
      <c r="IJ73" s="101"/>
      <c r="IK73" s="101"/>
      <c r="IL73" s="101"/>
      <c r="IM73" s="101"/>
      <c r="IN73" s="101"/>
      <c r="IO73" s="101"/>
      <c r="IP73" s="101"/>
      <c r="IQ73" s="101"/>
      <c r="IR73" s="101"/>
      <c r="IS73" s="101"/>
      <c r="IT73" s="101"/>
      <c r="IU73" s="101"/>
      <c r="IV73" s="101"/>
      <c r="IW73" s="101"/>
      <c r="IX73" s="101"/>
      <c r="IY73" s="101"/>
    </row>
    <row r="74" spans="46:259" ht="24.75" customHeight="1"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  <c r="CW74" s="101"/>
      <c r="CX74" s="101"/>
      <c r="CY74" s="101"/>
      <c r="CZ74" s="101"/>
      <c r="DA74" s="101"/>
      <c r="DB74" s="101"/>
      <c r="DC74" s="101"/>
      <c r="DD74" s="101"/>
      <c r="DE74" s="101"/>
      <c r="DF74" s="101"/>
      <c r="DG74" s="101"/>
      <c r="DH74" s="101"/>
      <c r="DI74" s="101"/>
      <c r="DJ74" s="101"/>
      <c r="DK74" s="101"/>
      <c r="DL74" s="101"/>
      <c r="DM74" s="101"/>
      <c r="DN74" s="101"/>
      <c r="DO74" s="101"/>
      <c r="DP74" s="101"/>
      <c r="DQ74" s="101"/>
      <c r="DR74" s="101"/>
      <c r="DS74" s="101"/>
      <c r="DT74" s="101"/>
      <c r="DU74" s="101"/>
      <c r="DV74" s="101"/>
      <c r="DW74" s="101"/>
      <c r="DX74" s="101"/>
      <c r="DY74" s="101"/>
      <c r="DZ74" s="101"/>
      <c r="EA74" s="101"/>
      <c r="EB74" s="101"/>
      <c r="EC74" s="101"/>
      <c r="ED74" s="101"/>
      <c r="EE74" s="101"/>
      <c r="EF74" s="101"/>
      <c r="EG74" s="101"/>
      <c r="EH74" s="101"/>
      <c r="EI74" s="101"/>
      <c r="EJ74" s="101"/>
      <c r="EK74" s="101"/>
      <c r="EL74" s="101"/>
      <c r="EM74" s="101"/>
      <c r="EN74" s="101"/>
      <c r="EO74" s="101"/>
      <c r="EP74" s="101"/>
      <c r="EQ74" s="101"/>
      <c r="ER74" s="101"/>
      <c r="ES74" s="101"/>
      <c r="ET74" s="101"/>
      <c r="EU74" s="101"/>
      <c r="EV74" s="101"/>
      <c r="EW74" s="101"/>
      <c r="EX74" s="101"/>
      <c r="EY74" s="101"/>
      <c r="EZ74" s="101"/>
      <c r="FA74" s="101"/>
      <c r="FB74" s="101"/>
      <c r="FC74" s="101"/>
      <c r="FD74" s="101"/>
      <c r="FE74" s="101"/>
      <c r="FF74" s="101"/>
      <c r="FG74" s="101"/>
      <c r="FH74" s="101"/>
      <c r="FI74" s="101"/>
      <c r="FJ74" s="101"/>
      <c r="FK74" s="101"/>
      <c r="FL74" s="101"/>
      <c r="FM74" s="101"/>
      <c r="FN74" s="101"/>
      <c r="FO74" s="101"/>
      <c r="FP74" s="101"/>
      <c r="FQ74" s="101"/>
      <c r="FR74" s="101"/>
      <c r="FS74" s="101"/>
      <c r="FT74" s="101"/>
      <c r="FU74" s="101"/>
      <c r="FV74" s="101"/>
      <c r="FW74" s="101"/>
      <c r="FX74" s="101"/>
      <c r="FY74" s="101"/>
      <c r="FZ74" s="101"/>
      <c r="GA74" s="101"/>
      <c r="GB74" s="101"/>
      <c r="GC74" s="101"/>
      <c r="GD74" s="101"/>
      <c r="GE74" s="101"/>
      <c r="GF74" s="101"/>
      <c r="GG74" s="101"/>
      <c r="GH74" s="101"/>
      <c r="GI74" s="101"/>
      <c r="GJ74" s="101"/>
      <c r="GK74" s="101"/>
      <c r="GL74" s="101"/>
      <c r="GM74" s="101"/>
      <c r="GN74" s="101"/>
      <c r="GO74" s="101"/>
      <c r="GP74" s="101"/>
      <c r="GQ74" s="101"/>
      <c r="GR74" s="101"/>
      <c r="GS74" s="101"/>
      <c r="GT74" s="101"/>
      <c r="GU74" s="101"/>
      <c r="GV74" s="101"/>
      <c r="GW74" s="101"/>
      <c r="GX74" s="101"/>
      <c r="GY74" s="101"/>
      <c r="GZ74" s="101"/>
      <c r="HA74" s="101"/>
      <c r="HB74" s="101"/>
      <c r="HC74" s="101"/>
      <c r="HD74" s="101"/>
      <c r="HE74" s="101"/>
      <c r="HF74" s="101"/>
      <c r="HG74" s="101"/>
      <c r="HH74" s="101"/>
      <c r="HI74" s="101"/>
      <c r="HJ74" s="101"/>
      <c r="HK74" s="101"/>
      <c r="HL74" s="101"/>
      <c r="HM74" s="101"/>
      <c r="HN74" s="101"/>
      <c r="HO74" s="101"/>
      <c r="HP74" s="101"/>
      <c r="HQ74" s="101"/>
      <c r="HR74" s="101"/>
      <c r="HS74" s="101"/>
      <c r="HT74" s="101"/>
      <c r="HU74" s="101"/>
      <c r="HV74" s="101"/>
      <c r="HW74" s="101"/>
      <c r="HX74" s="101"/>
      <c r="HY74" s="101"/>
      <c r="HZ74" s="101"/>
      <c r="IA74" s="101"/>
      <c r="IB74" s="101"/>
      <c r="IC74" s="101"/>
      <c r="ID74" s="101"/>
      <c r="IE74" s="101"/>
      <c r="IF74" s="101"/>
      <c r="IG74" s="101"/>
      <c r="IH74" s="101"/>
      <c r="II74" s="101"/>
      <c r="IJ74" s="101"/>
      <c r="IK74" s="101"/>
      <c r="IL74" s="101"/>
      <c r="IM74" s="101"/>
      <c r="IN74" s="101"/>
      <c r="IO74" s="101"/>
      <c r="IP74" s="101"/>
      <c r="IQ74" s="101"/>
      <c r="IR74" s="101"/>
      <c r="IS74" s="101"/>
      <c r="IT74" s="101"/>
      <c r="IU74" s="101"/>
      <c r="IV74" s="101"/>
      <c r="IW74" s="101"/>
      <c r="IX74" s="101"/>
      <c r="IY74" s="101"/>
    </row>
    <row r="75" spans="46:259" ht="24.75" customHeight="1"/>
    <row r="76" spans="46:259" ht="24.75" customHeight="1"/>
    <row r="77" spans="46:259" ht="24.75" customHeight="1"/>
    <row r="78" spans="46:259" ht="24.75" customHeight="1"/>
    <row r="79" spans="46:259" ht="24.75" customHeight="1"/>
    <row r="80" spans="46:259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19.5" customHeight="1"/>
    <row r="91" ht="19.5" customHeight="1"/>
  </sheetData>
  <autoFilter ref="F8:AF8"/>
  <mergeCells count="22">
    <mergeCell ref="A1:D1"/>
    <mergeCell ref="E1:X1"/>
    <mergeCell ref="I2:P2"/>
    <mergeCell ref="D4:F4"/>
    <mergeCell ref="F6:H6"/>
    <mergeCell ref="I6:K6"/>
    <mergeCell ref="L6:N6"/>
    <mergeCell ref="O6:Q6"/>
    <mergeCell ref="R6:T6"/>
    <mergeCell ref="F7:H7"/>
    <mergeCell ref="I7:K7"/>
    <mergeCell ref="L7:N7"/>
    <mergeCell ref="O7:Q7"/>
    <mergeCell ref="R7:T7"/>
    <mergeCell ref="AA6:AC6"/>
    <mergeCell ref="AD6:AF6"/>
    <mergeCell ref="AA7:AC7"/>
    <mergeCell ref="AD7:AF7"/>
    <mergeCell ref="U7:W7"/>
    <mergeCell ref="X7:Z7"/>
    <mergeCell ref="U6:W6"/>
    <mergeCell ref="X6:Z6"/>
  </mergeCells>
  <pageMargins left="0.25" right="0.25" top="0" bottom="0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Điểm Thi + QTHT</vt:lpstr>
      <vt:lpstr>Điểm tổng hợp học kỳ </vt:lpstr>
      <vt:lpstr>'Điểm tổng hợp học kỳ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</dc:creator>
  <cp:lastModifiedBy>HUY</cp:lastModifiedBy>
  <cp:lastPrinted>2017-10-10T07:19:43Z</cp:lastPrinted>
  <dcterms:created xsi:type="dcterms:W3CDTF">2017-07-31T01:53:42Z</dcterms:created>
  <dcterms:modified xsi:type="dcterms:W3CDTF">2018-04-12T03:54:02Z</dcterms:modified>
</cp:coreProperties>
</file>