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05" yWindow="0" windowWidth="5670" windowHeight="7800"/>
  </bookViews>
  <sheets>
    <sheet name="Điểm tổng" sheetId="2" r:id="rId1"/>
    <sheet name="Điêm trung bình" sheetId="3" r:id="rId2"/>
  </sheets>
  <definedNames>
    <definedName name="_xlnm._FilterDatabase" localSheetId="0" hidden="1">'Điểm tổng'!$A$11:$Y$44</definedName>
  </definedNames>
  <calcPr calcId="144525"/>
</workbook>
</file>

<file path=xl/calcChain.xml><?xml version="1.0" encoding="utf-8"?>
<calcChain xmlns="http://schemas.openxmlformats.org/spreadsheetml/2006/main">
  <c r="AA9" i="3" l="1"/>
  <c r="AC9" i="3"/>
  <c r="AD9" i="3"/>
  <c r="AC10" i="3"/>
  <c r="AD10" i="3"/>
  <c r="AC11" i="3"/>
  <c r="AD11" i="3" s="1"/>
  <c r="AC12" i="3"/>
  <c r="AD12" i="3"/>
  <c r="AC13" i="3"/>
  <c r="AD13" i="3" s="1"/>
  <c r="AC14" i="3"/>
  <c r="AD14" i="3"/>
  <c r="AC15" i="3"/>
  <c r="AD15" i="3" s="1"/>
  <c r="AC16" i="3"/>
  <c r="AD16" i="3"/>
  <c r="AC17" i="3"/>
  <c r="AD17" i="3" s="1"/>
  <c r="AC18" i="3"/>
  <c r="AD18" i="3"/>
  <c r="AC19" i="3"/>
  <c r="AD19" i="3" s="1"/>
  <c r="AC20" i="3"/>
  <c r="AD20" i="3"/>
  <c r="AC21" i="3"/>
  <c r="AD21" i="3" s="1"/>
  <c r="AC22" i="3"/>
  <c r="AD22" i="3"/>
  <c r="AC23" i="3"/>
  <c r="AD23" i="3" s="1"/>
  <c r="AC24" i="3"/>
  <c r="AD24" i="3"/>
  <c r="AC25" i="3"/>
  <c r="AD25" i="3" s="1"/>
  <c r="AC26" i="3"/>
  <c r="AD26" i="3"/>
  <c r="AC27" i="3"/>
  <c r="AD27" i="3" s="1"/>
  <c r="AC28" i="3"/>
  <c r="AD28" i="3"/>
  <c r="AC29" i="3"/>
  <c r="AD29" i="3" s="1"/>
  <c r="AC30" i="3"/>
  <c r="AD30" i="3"/>
  <c r="AC31" i="3"/>
  <c r="AD31" i="3" s="1"/>
  <c r="AC32" i="3"/>
  <c r="AD32" i="3"/>
  <c r="AC33" i="3"/>
  <c r="AD33" i="3" s="1"/>
  <c r="AC34" i="3"/>
  <c r="AD34" i="3"/>
  <c r="AC35" i="3"/>
  <c r="AD35" i="3" s="1"/>
  <c r="AC36" i="3"/>
  <c r="AD36" i="3"/>
  <c r="AC37" i="3"/>
  <c r="AD37" i="3" s="1"/>
  <c r="AC38" i="3"/>
  <c r="AD38" i="3"/>
  <c r="AC39" i="3"/>
  <c r="AD39" i="3" s="1"/>
  <c r="AC40" i="3"/>
  <c r="AD40" i="3"/>
  <c r="AA7" i="3" l="1"/>
  <c r="AB9" i="3" s="1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Y40" i="3" l="1"/>
  <c r="Z40" i="3" s="1"/>
  <c r="V40" i="3"/>
  <c r="W40" i="3" s="1"/>
  <c r="S40" i="3"/>
  <c r="T40" i="3" s="1"/>
  <c r="P40" i="3"/>
  <c r="Q40" i="3"/>
  <c r="M40" i="3"/>
  <c r="N40" i="3" s="1"/>
  <c r="J40" i="3"/>
  <c r="K40" i="3" s="1"/>
  <c r="G40" i="3"/>
  <c r="H40" i="3" s="1"/>
  <c r="Y39" i="3"/>
  <c r="Z39" i="3"/>
  <c r="V39" i="3"/>
  <c r="W39" i="3"/>
  <c r="S39" i="3"/>
  <c r="T39" i="3" s="1"/>
  <c r="P39" i="3"/>
  <c r="Q39" i="3"/>
  <c r="M39" i="3"/>
  <c r="N39" i="3" s="1"/>
  <c r="J39" i="3"/>
  <c r="K39" i="3" s="1"/>
  <c r="G39" i="3"/>
  <c r="H39" i="3"/>
  <c r="AB38" i="3"/>
  <c r="Y38" i="3"/>
  <c r="Z38" i="3"/>
  <c r="V38" i="3"/>
  <c r="W38" i="3"/>
  <c r="S38" i="3"/>
  <c r="T38" i="3"/>
  <c r="P38" i="3"/>
  <c r="Q38" i="3" s="1"/>
  <c r="M38" i="3"/>
  <c r="N38" i="3"/>
  <c r="J38" i="3"/>
  <c r="K38" i="3"/>
  <c r="G38" i="3"/>
  <c r="H38" i="3" s="1"/>
  <c r="AB37" i="3"/>
  <c r="Y37" i="3"/>
  <c r="Z37" i="3"/>
  <c r="V37" i="3"/>
  <c r="W37" i="3" s="1"/>
  <c r="S37" i="3"/>
  <c r="T37" i="3" s="1"/>
  <c r="P37" i="3"/>
  <c r="Q37" i="3" s="1"/>
  <c r="M37" i="3"/>
  <c r="N37" i="3" s="1"/>
  <c r="J37" i="3"/>
  <c r="K37" i="3" s="1"/>
  <c r="G37" i="3"/>
  <c r="H37" i="3" s="1"/>
  <c r="AB36" i="3"/>
  <c r="Y36" i="3"/>
  <c r="Z36" i="3" s="1"/>
  <c r="V36" i="3"/>
  <c r="W36" i="3"/>
  <c r="S36" i="3"/>
  <c r="T36" i="3"/>
  <c r="P36" i="3"/>
  <c r="Q36" i="3" s="1"/>
  <c r="M36" i="3"/>
  <c r="N36" i="3"/>
  <c r="J36" i="3"/>
  <c r="K36" i="3"/>
  <c r="G36" i="3"/>
  <c r="H36" i="3" s="1"/>
  <c r="AB35" i="3"/>
  <c r="Y35" i="3"/>
  <c r="Z35" i="3" s="1"/>
  <c r="V35" i="3"/>
  <c r="W35" i="3"/>
  <c r="S35" i="3"/>
  <c r="T35" i="3" s="1"/>
  <c r="P35" i="3"/>
  <c r="Q35" i="3"/>
  <c r="M35" i="3"/>
  <c r="N35" i="3" s="1"/>
  <c r="J35" i="3"/>
  <c r="K35" i="3" s="1"/>
  <c r="G35" i="3"/>
  <c r="H35" i="3"/>
  <c r="AB34" i="3"/>
  <c r="Y34" i="3"/>
  <c r="Z34" i="3" s="1"/>
  <c r="V34" i="3"/>
  <c r="W34" i="3"/>
  <c r="S34" i="3"/>
  <c r="T34" i="3"/>
  <c r="P34" i="3"/>
  <c r="Q34" i="3" s="1"/>
  <c r="M34" i="3"/>
  <c r="N34" i="3"/>
  <c r="J34" i="3"/>
  <c r="K34" i="3" s="1"/>
  <c r="G34" i="3"/>
  <c r="H34" i="3" s="1"/>
  <c r="AB33" i="3"/>
  <c r="Y33" i="3"/>
  <c r="Z33" i="3" s="1"/>
  <c r="V33" i="3"/>
  <c r="W33" i="3"/>
  <c r="S33" i="3"/>
  <c r="T33" i="3"/>
  <c r="P33" i="3"/>
  <c r="Q33" i="3" s="1"/>
  <c r="M33" i="3"/>
  <c r="N33" i="3"/>
  <c r="J33" i="3"/>
  <c r="K33" i="3"/>
  <c r="G33" i="3"/>
  <c r="H33" i="3" s="1"/>
  <c r="AB32" i="3"/>
  <c r="Y32" i="3"/>
  <c r="Z32" i="3"/>
  <c r="V32" i="3"/>
  <c r="W32" i="3" s="1"/>
  <c r="S32" i="3"/>
  <c r="T32" i="3" s="1"/>
  <c r="P32" i="3"/>
  <c r="Q32" i="3"/>
  <c r="M32" i="3"/>
  <c r="N32" i="3" s="1"/>
  <c r="J32" i="3"/>
  <c r="K32" i="3" s="1"/>
  <c r="G32" i="3"/>
  <c r="H32" i="3" s="1"/>
  <c r="AB31" i="3"/>
  <c r="Y31" i="3"/>
  <c r="Z31" i="3" s="1"/>
  <c r="V31" i="3"/>
  <c r="W31" i="3"/>
  <c r="S31" i="3"/>
  <c r="T31" i="3" s="1"/>
  <c r="P31" i="3"/>
  <c r="Q31" i="3"/>
  <c r="M31" i="3"/>
  <c r="N31" i="3"/>
  <c r="J31" i="3"/>
  <c r="K31" i="3"/>
  <c r="G31" i="3"/>
  <c r="H31" i="3"/>
  <c r="AB30" i="3"/>
  <c r="Y30" i="3"/>
  <c r="Z30" i="3"/>
  <c r="V30" i="3"/>
  <c r="W30" i="3" s="1"/>
  <c r="S30" i="3"/>
  <c r="T30" i="3"/>
  <c r="P30" i="3"/>
  <c r="Q30" i="3"/>
  <c r="M30" i="3"/>
  <c r="N30" i="3" s="1"/>
  <c r="J30" i="3"/>
  <c r="K30" i="3"/>
  <c r="G30" i="3"/>
  <c r="H30" i="3" s="1"/>
  <c r="AB29" i="3"/>
  <c r="Y29" i="3"/>
  <c r="Z29" i="3"/>
  <c r="V29" i="3"/>
  <c r="W29" i="3"/>
  <c r="S29" i="3"/>
  <c r="T29" i="3" s="1"/>
  <c r="P29" i="3"/>
  <c r="Q29" i="3"/>
  <c r="M29" i="3"/>
  <c r="N29" i="3"/>
  <c r="J29" i="3"/>
  <c r="K29" i="3"/>
  <c r="G29" i="3"/>
  <c r="H29" i="3" s="1"/>
  <c r="AB28" i="3"/>
  <c r="Y28" i="3"/>
  <c r="Z28" i="3"/>
  <c r="V28" i="3"/>
  <c r="W28" i="3"/>
  <c r="S28" i="3"/>
  <c r="T28" i="3" s="1"/>
  <c r="P28" i="3"/>
  <c r="Q28" i="3" s="1"/>
  <c r="M28" i="3"/>
  <c r="N28" i="3" s="1"/>
  <c r="J28" i="3"/>
  <c r="K28" i="3"/>
  <c r="G28" i="3"/>
  <c r="H28" i="3" s="1"/>
  <c r="AB27" i="3"/>
  <c r="Y27" i="3"/>
  <c r="Z27" i="3"/>
  <c r="V27" i="3"/>
  <c r="W27" i="3"/>
  <c r="S27" i="3"/>
  <c r="T27" i="3" s="1"/>
  <c r="P27" i="3"/>
  <c r="Q27" i="3"/>
  <c r="M27" i="3"/>
  <c r="N27" i="3"/>
  <c r="J27" i="3"/>
  <c r="K27" i="3" s="1"/>
  <c r="G27" i="3"/>
  <c r="H27" i="3"/>
  <c r="Y26" i="3"/>
  <c r="Z26" i="3"/>
  <c r="Y25" i="3"/>
  <c r="Z25" i="3" s="1"/>
  <c r="Y24" i="3"/>
  <c r="Z24" i="3"/>
  <c r="Y23" i="3"/>
  <c r="Z23" i="3" s="1"/>
  <c r="Y22" i="3"/>
  <c r="Z22" i="3"/>
  <c r="Y21" i="3"/>
  <c r="Z21" i="3" s="1"/>
  <c r="Y20" i="3"/>
  <c r="Z20" i="3"/>
  <c r="Z19" i="3"/>
  <c r="Y19" i="3"/>
  <c r="Y18" i="3"/>
  <c r="Z18" i="3"/>
  <c r="Y17" i="3"/>
  <c r="Z17" i="3" s="1"/>
  <c r="Y16" i="3"/>
  <c r="Z16" i="3"/>
  <c r="Y15" i="3"/>
  <c r="Z15" i="3" s="1"/>
  <c r="Y14" i="3"/>
  <c r="Z14" i="3"/>
  <c r="Y13" i="3"/>
  <c r="Z13" i="3" s="1"/>
  <c r="Y12" i="3"/>
  <c r="Z12" i="3"/>
  <c r="Z11" i="3"/>
  <c r="Y11" i="3"/>
  <c r="Y10" i="3"/>
  <c r="Z10" i="3"/>
  <c r="Y9" i="3"/>
  <c r="Z9" i="3" s="1"/>
  <c r="E6" i="2"/>
  <c r="Y43" i="2"/>
  <c r="V43" i="2"/>
  <c r="S43" i="2"/>
  <c r="P43" i="2"/>
  <c r="M43" i="2"/>
  <c r="J43" i="2"/>
  <c r="G43" i="2"/>
  <c r="Y42" i="2"/>
  <c r="V42" i="2"/>
  <c r="S42" i="2"/>
  <c r="P42" i="2"/>
  <c r="M42" i="2"/>
  <c r="J42" i="2"/>
  <c r="G42" i="2"/>
  <c r="Y41" i="2"/>
  <c r="V41" i="2"/>
  <c r="S41" i="2"/>
  <c r="P41" i="2"/>
  <c r="M41" i="2"/>
  <c r="J41" i="2"/>
  <c r="G41" i="2"/>
  <c r="Y40" i="2"/>
  <c r="V40" i="2"/>
  <c r="S40" i="2"/>
  <c r="P40" i="2"/>
  <c r="M40" i="2"/>
  <c r="J40" i="2"/>
  <c r="G40" i="2"/>
  <c r="Y39" i="2"/>
  <c r="V39" i="2"/>
  <c r="S39" i="2"/>
  <c r="P39" i="2"/>
  <c r="M39" i="2"/>
  <c r="J39" i="2"/>
  <c r="G39" i="2"/>
  <c r="Y38" i="2"/>
  <c r="V38" i="2"/>
  <c r="S38" i="2"/>
  <c r="P38" i="2"/>
  <c r="M38" i="2"/>
  <c r="J38" i="2"/>
  <c r="G38" i="2"/>
  <c r="Y37" i="2"/>
  <c r="V37" i="2"/>
  <c r="S37" i="2"/>
  <c r="P37" i="2"/>
  <c r="M37" i="2"/>
  <c r="J37" i="2"/>
  <c r="G37" i="2"/>
  <c r="Y36" i="2"/>
  <c r="V36" i="2"/>
  <c r="S36" i="2"/>
  <c r="P36" i="2"/>
  <c r="M36" i="2"/>
  <c r="J36" i="2"/>
  <c r="G36" i="2"/>
  <c r="Y35" i="2"/>
  <c r="V35" i="2"/>
  <c r="S35" i="2"/>
  <c r="P35" i="2"/>
  <c r="M35" i="2"/>
  <c r="J35" i="2"/>
  <c r="G35" i="2"/>
  <c r="Y34" i="2"/>
  <c r="V34" i="2"/>
  <c r="S34" i="2"/>
  <c r="P34" i="2"/>
  <c r="M34" i="2"/>
  <c r="J34" i="2"/>
  <c r="G34" i="2"/>
  <c r="Y33" i="2"/>
  <c r="V33" i="2"/>
  <c r="S33" i="2"/>
  <c r="P33" i="2"/>
  <c r="M33" i="2"/>
  <c r="J33" i="2"/>
  <c r="G33" i="2"/>
  <c r="Y32" i="2"/>
  <c r="V32" i="2"/>
  <c r="S32" i="2"/>
  <c r="P32" i="2"/>
  <c r="M32" i="2"/>
  <c r="J32" i="2"/>
  <c r="G32" i="2"/>
  <c r="Y31" i="2"/>
  <c r="V31" i="2"/>
  <c r="S31" i="2"/>
  <c r="P31" i="2"/>
  <c r="M31" i="2"/>
  <c r="J31" i="2"/>
  <c r="G31" i="2"/>
  <c r="Y30" i="2"/>
  <c r="V30" i="2"/>
  <c r="S30" i="2"/>
  <c r="P30" i="2"/>
  <c r="M30" i="2"/>
  <c r="J30" i="2"/>
  <c r="G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AB39" i="3"/>
  <c r="AB40" i="3"/>
  <c r="G12" i="2"/>
  <c r="V9" i="3"/>
  <c r="W9" i="3" s="1"/>
  <c r="AB11" i="3"/>
  <c r="AB12" i="3"/>
  <c r="AB14" i="3"/>
  <c r="AB15" i="3"/>
  <c r="AB19" i="3"/>
  <c r="AB20" i="3"/>
  <c r="AB22" i="3"/>
  <c r="AB23" i="3"/>
  <c r="AB24" i="3"/>
  <c r="AB25" i="3"/>
  <c r="AB26" i="3"/>
  <c r="V26" i="3"/>
  <c r="W26" i="3"/>
  <c r="V25" i="3"/>
  <c r="W25" i="3" s="1"/>
  <c r="V24" i="3"/>
  <c r="W24" i="3"/>
  <c r="V23" i="3"/>
  <c r="W23" i="3" s="1"/>
  <c r="V22" i="3"/>
  <c r="W22" i="3"/>
  <c r="V21" i="3"/>
  <c r="W21" i="3" s="1"/>
  <c r="V20" i="3"/>
  <c r="W20" i="3"/>
  <c r="V19" i="3"/>
  <c r="W19" i="3" s="1"/>
  <c r="V18" i="3"/>
  <c r="W18" i="3"/>
  <c r="V17" i="3"/>
  <c r="W17" i="3" s="1"/>
  <c r="V16" i="3"/>
  <c r="W16" i="3" s="1"/>
  <c r="V15" i="3"/>
  <c r="W15" i="3" s="1"/>
  <c r="V14" i="3"/>
  <c r="W14" i="3"/>
  <c r="V13" i="3"/>
  <c r="W13" i="3" s="1"/>
  <c r="V12" i="3"/>
  <c r="W12" i="3"/>
  <c r="V11" i="3"/>
  <c r="W11" i="3" s="1"/>
  <c r="S26" i="3"/>
  <c r="T26" i="3"/>
  <c r="S25" i="3"/>
  <c r="T25" i="3"/>
  <c r="S24" i="3"/>
  <c r="T24" i="3"/>
  <c r="S23" i="3"/>
  <c r="T23" i="3"/>
  <c r="S22" i="3"/>
  <c r="T22" i="3"/>
  <c r="S21" i="3"/>
  <c r="T21" i="3"/>
  <c r="S20" i="3"/>
  <c r="T20" i="3"/>
  <c r="S19" i="3"/>
  <c r="T19" i="3"/>
  <c r="S18" i="3"/>
  <c r="T18" i="3"/>
  <c r="S17" i="3"/>
  <c r="T17" i="3"/>
  <c r="S16" i="3"/>
  <c r="T16" i="3"/>
  <c r="S15" i="3"/>
  <c r="T15" i="3"/>
  <c r="S14" i="3"/>
  <c r="T14" i="3"/>
  <c r="S13" i="3"/>
  <c r="T13" i="3"/>
  <c r="S12" i="3"/>
  <c r="T12" i="3"/>
  <c r="S11" i="3"/>
  <c r="T11" i="3"/>
  <c r="S10" i="3"/>
  <c r="T10" i="3"/>
  <c r="S9" i="3"/>
  <c r="T9" i="3"/>
  <c r="P26" i="3"/>
  <c r="Q26" i="3"/>
  <c r="P25" i="3"/>
  <c r="Q25" i="3" s="1"/>
  <c r="P24" i="3"/>
  <c r="Q24" i="3"/>
  <c r="P23" i="3"/>
  <c r="Q23" i="3" s="1"/>
  <c r="P22" i="3"/>
  <c r="Q22" i="3"/>
  <c r="P21" i="3"/>
  <c r="Q21" i="3" s="1"/>
  <c r="P20" i="3"/>
  <c r="Q20" i="3"/>
  <c r="P19" i="3"/>
  <c r="Q19" i="3" s="1"/>
  <c r="P18" i="3"/>
  <c r="Q18" i="3"/>
  <c r="P17" i="3"/>
  <c r="Q17" i="3" s="1"/>
  <c r="P16" i="3"/>
  <c r="Q16" i="3"/>
  <c r="P15" i="3"/>
  <c r="Q15" i="3" s="1"/>
  <c r="P14" i="3"/>
  <c r="Q14" i="3"/>
  <c r="P13" i="3"/>
  <c r="Q13" i="3" s="1"/>
  <c r="P12" i="3"/>
  <c r="Q12" i="3"/>
  <c r="P11" i="3"/>
  <c r="Q11" i="3" s="1"/>
  <c r="P10" i="3"/>
  <c r="Q10" i="3"/>
  <c r="P9" i="3"/>
  <c r="Q9" i="3" s="1"/>
  <c r="M26" i="3"/>
  <c r="N26" i="3" s="1"/>
  <c r="M25" i="3"/>
  <c r="N25" i="3"/>
  <c r="M24" i="3"/>
  <c r="N24" i="3" s="1"/>
  <c r="M23" i="3"/>
  <c r="N23" i="3"/>
  <c r="M22" i="3"/>
  <c r="N22" i="3" s="1"/>
  <c r="M21" i="3"/>
  <c r="N21" i="3"/>
  <c r="M20" i="3"/>
  <c r="N20" i="3" s="1"/>
  <c r="M19" i="3"/>
  <c r="N19" i="3"/>
  <c r="M18" i="3"/>
  <c r="N18" i="3" s="1"/>
  <c r="M17" i="3"/>
  <c r="N17" i="3"/>
  <c r="M16" i="3"/>
  <c r="N16" i="3" s="1"/>
  <c r="M15" i="3"/>
  <c r="N15" i="3"/>
  <c r="M14" i="3"/>
  <c r="N14" i="3" s="1"/>
  <c r="M13" i="3"/>
  <c r="N13" i="3"/>
  <c r="M12" i="3"/>
  <c r="N12" i="3" s="1"/>
  <c r="M11" i="3"/>
  <c r="N11" i="3"/>
  <c r="M10" i="3"/>
  <c r="N10" i="3" s="1"/>
  <c r="M9" i="3"/>
  <c r="N9" i="3"/>
  <c r="J26" i="3"/>
  <c r="K26" i="3"/>
  <c r="J25" i="3"/>
  <c r="K25" i="3" s="1"/>
  <c r="J24" i="3"/>
  <c r="K24" i="3"/>
  <c r="J23" i="3"/>
  <c r="K23" i="3" s="1"/>
  <c r="J22" i="3"/>
  <c r="K22" i="3"/>
  <c r="J21" i="3"/>
  <c r="K21" i="3" s="1"/>
  <c r="J20" i="3"/>
  <c r="K20" i="3"/>
  <c r="J19" i="3"/>
  <c r="K19" i="3" s="1"/>
  <c r="J18" i="3"/>
  <c r="K18" i="3"/>
  <c r="J17" i="3"/>
  <c r="K17" i="3" s="1"/>
  <c r="J16" i="3"/>
  <c r="K16" i="3"/>
  <c r="J15" i="3"/>
  <c r="K15" i="3" s="1"/>
  <c r="J14" i="3"/>
  <c r="K14" i="3"/>
  <c r="J13" i="3"/>
  <c r="K13" i="3" s="1"/>
  <c r="J12" i="3"/>
  <c r="K12" i="3"/>
  <c r="J11" i="3"/>
  <c r="K11" i="3" s="1"/>
  <c r="J10" i="3"/>
  <c r="K10" i="3"/>
  <c r="J9" i="3"/>
  <c r="K9" i="3" s="1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V10" i="3"/>
  <c r="W10" i="3"/>
  <c r="G9" i="3"/>
  <c r="G10" i="3"/>
  <c r="H10" i="3" s="1"/>
  <c r="G11" i="3"/>
  <c r="G12" i="3"/>
  <c r="G13" i="3"/>
  <c r="G14" i="3"/>
  <c r="H14" i="3" s="1"/>
  <c r="G15" i="3"/>
  <c r="G16" i="3"/>
  <c r="G17" i="3"/>
  <c r="G18" i="3"/>
  <c r="H18" i="3" s="1"/>
  <c r="G19" i="3"/>
  <c r="G20" i="3"/>
  <c r="G21" i="3"/>
  <c r="G22" i="3"/>
  <c r="H22" i="3" s="1"/>
  <c r="G23" i="3"/>
  <c r="G24" i="3"/>
  <c r="G25" i="3"/>
  <c r="H25" i="3" s="1"/>
  <c r="G26" i="3"/>
  <c r="H26" i="3" s="1"/>
  <c r="G13" i="2"/>
  <c r="G14" i="2"/>
  <c r="G15" i="2"/>
  <c r="G16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H24" i="3"/>
  <c r="H23" i="3"/>
  <c r="H21" i="3"/>
  <c r="H20" i="3"/>
  <c r="H19" i="3"/>
  <c r="H17" i="3"/>
  <c r="H16" i="3"/>
  <c r="H15" i="3"/>
  <c r="H13" i="3"/>
  <c r="H12" i="3"/>
  <c r="H11" i="3"/>
  <c r="H9" i="3"/>
  <c r="AB10" i="3"/>
  <c r="AB13" i="3"/>
  <c r="AB21" i="3"/>
  <c r="AB16" i="3"/>
  <c r="AB17" i="3"/>
  <c r="AB18" i="3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12" i="2"/>
  <c r="J13" i="2"/>
</calcChain>
</file>

<file path=xl/sharedStrings.xml><?xml version="1.0" encoding="utf-8"?>
<sst xmlns="http://schemas.openxmlformats.org/spreadsheetml/2006/main" count="288" uniqueCount="136">
  <si>
    <t>Số TC</t>
  </si>
  <si>
    <t>Ngày
 sinh</t>
  </si>
  <si>
    <t xml:space="preserve">                  Họ và tên</t>
  </si>
  <si>
    <t>Mã HV</t>
  </si>
  <si>
    <t>STT</t>
  </si>
  <si>
    <t>TRƯỜNG ĐẠI HỌC LUẬT</t>
  </si>
  <si>
    <t>BẢNG ĐIỂM TỔNG HỢP</t>
  </si>
  <si>
    <t>Họ đệm</t>
  </si>
  <si>
    <t>Tên</t>
  </si>
  <si>
    <t>Tổng</t>
  </si>
  <si>
    <r>
      <rPr>
        <sz val="12"/>
        <rFont val="Times New Roman"/>
        <family val="1"/>
      </rPr>
      <t>Học kỳ</t>
    </r>
    <r>
      <rPr>
        <b/>
        <sz val="12"/>
        <rFont val="Times New Roman"/>
        <family val="1"/>
      </rPr>
      <t>: 1</t>
    </r>
  </si>
  <si>
    <r>
      <rPr>
        <sz val="12"/>
        <rFont val="Times New Roman"/>
        <family val="1"/>
      </rPr>
      <t>Ngành</t>
    </r>
    <r>
      <rPr>
        <b/>
        <sz val="12"/>
        <rFont val="Times New Roman"/>
        <family val="1"/>
      </rPr>
      <t>: Luật Kinh tế</t>
    </r>
  </si>
  <si>
    <t xml:space="preserve">          ĐẠI HỌC HUẾ</t>
  </si>
  <si>
    <t>Tổng điểm hệ 10</t>
  </si>
  <si>
    <t>Điểm TBC hệ 10</t>
  </si>
  <si>
    <t>Tổng hệ 4</t>
  </si>
  <si>
    <t>Điểm tích lũy hệ 4</t>
  </si>
  <si>
    <t>Điểm hệ 10</t>
  </si>
  <si>
    <t>Điểm chữ</t>
  </si>
  <si>
    <t>Điểm hệ 4</t>
  </si>
  <si>
    <t>Ngành: Luật Kinh tế</t>
  </si>
  <si>
    <t>Thi</t>
  </si>
  <si>
    <t>QTHT</t>
  </si>
  <si>
    <r>
      <rPr>
        <sz val="12"/>
        <rFont val="Times New Roman"/>
        <family val="1"/>
      </rPr>
      <t>ĐẠI HỌC HUẾ</t>
    </r>
    <r>
      <rPr>
        <u/>
        <sz val="12"/>
        <rFont val="Times New Roman"/>
        <family val="1"/>
      </rPr>
      <t xml:space="preserve">
</t>
    </r>
    <r>
      <rPr>
        <b/>
        <u/>
        <sz val="12"/>
        <rFont val="Times New Roman"/>
        <family val="1"/>
      </rPr>
      <t>TRƯỜNG ĐẠI HỌC LUẬT</t>
    </r>
  </si>
  <si>
    <t>Lý luận và thực tiễn chuyên sâu về Luật Thương mại</t>
  </si>
  <si>
    <t>Triết Học</t>
  </si>
  <si>
    <t>Hùng</t>
  </si>
  <si>
    <t xml:space="preserve">Học kỳ: 1                                          </t>
  </si>
  <si>
    <r>
      <rPr>
        <sz val="12"/>
        <rFont val="Times New Roman"/>
        <family val="1"/>
      </rPr>
      <t>Số học phần</t>
    </r>
    <r>
      <rPr>
        <b/>
        <sz val="12"/>
        <rFont val="Times New Roman"/>
        <family val="1"/>
      </rPr>
      <t>: 06</t>
    </r>
  </si>
  <si>
    <t>Lý luận và thực tiễn chuyên sâu về Luật Dân sự</t>
  </si>
  <si>
    <r>
      <rPr>
        <sz val="12"/>
        <rFont val="Times New Roman"/>
        <family val="1"/>
      </rPr>
      <t>Năm học</t>
    </r>
    <r>
      <rPr>
        <b/>
        <sz val="12"/>
        <rFont val="Times New Roman"/>
        <family val="1"/>
      </rPr>
      <t>: 2019 - 2020</t>
    </r>
  </si>
  <si>
    <t>Hà</t>
  </si>
  <si>
    <t>Hằng</t>
  </si>
  <si>
    <t>Nguyễn Văn</t>
  </si>
  <si>
    <t>Nguyễn Khắc</t>
  </si>
  <si>
    <t>Phan Văn</t>
  </si>
  <si>
    <t>Linh</t>
  </si>
  <si>
    <t>Tài</t>
  </si>
  <si>
    <t>Thanh</t>
  </si>
  <si>
    <r>
      <rPr>
        <sz val="12"/>
        <rFont val="Times New Roman"/>
        <family val="1"/>
      </rPr>
      <t xml:space="preserve">   Số TC</t>
    </r>
    <r>
      <rPr>
        <b/>
        <sz val="12"/>
        <rFont val="Times New Roman"/>
        <family val="1"/>
      </rPr>
      <t>:</t>
    </r>
  </si>
  <si>
    <t>Năm học: 2019 - 2020</t>
  </si>
  <si>
    <t xml:space="preserve"> pháp luật hợp đồng mua bán hàng hóa quốc tế </t>
  </si>
  <si>
    <t>Pháp luật tài chính công</t>
  </si>
  <si>
    <t>Quản lý nhà nước trong lĩnh vực kinh tế</t>
  </si>
  <si>
    <t>Pháp luật về giao dịch đảm bảo trong kinh doanh</t>
  </si>
  <si>
    <t>19A6013001</t>
  </si>
  <si>
    <t>Phạm Thanh</t>
  </si>
  <si>
    <t>Bình</t>
  </si>
  <si>
    <t>19A6013002</t>
  </si>
  <si>
    <t>Trần Thị Linh</t>
  </si>
  <si>
    <t>Chi</t>
  </si>
  <si>
    <t>19A6013003</t>
  </si>
  <si>
    <t>Nguyễn Thị Bạch</t>
  </si>
  <si>
    <t>Cúc</t>
  </si>
  <si>
    <t>19A6013004</t>
  </si>
  <si>
    <t>Phan Bảo</t>
  </si>
  <si>
    <t>Cường</t>
  </si>
  <si>
    <t>19A6013005</t>
  </si>
  <si>
    <t>Dương Viết</t>
  </si>
  <si>
    <t>Dũng</t>
  </si>
  <si>
    <t>19A6013006</t>
  </si>
  <si>
    <t>Bùi Thị Quỳnh</t>
  </si>
  <si>
    <t>Giang</t>
  </si>
  <si>
    <t>19A6013007</t>
  </si>
  <si>
    <t>Lê Thanh</t>
  </si>
  <si>
    <t>19A6013008</t>
  </si>
  <si>
    <t>Lê Thị Thu</t>
  </si>
  <si>
    <t>19A6013009</t>
  </si>
  <si>
    <t>Bùi Thị Lệ</t>
  </si>
  <si>
    <t>19A6013010</t>
  </si>
  <si>
    <t>Nguyễn Thị Thu</t>
  </si>
  <si>
    <t>Hiền</t>
  </si>
  <si>
    <t>19A6013011</t>
  </si>
  <si>
    <t>Hoan</t>
  </si>
  <si>
    <t>19A6013012</t>
  </si>
  <si>
    <t>Tô Ngọc</t>
  </si>
  <si>
    <t>Hồng</t>
  </si>
  <si>
    <t>19A6013013</t>
  </si>
  <si>
    <t>Hà Mạnh</t>
  </si>
  <si>
    <t>19A6013014</t>
  </si>
  <si>
    <t>Nguyễn Thị Ngọc</t>
  </si>
  <si>
    <t>Khánh</t>
  </si>
  <si>
    <t>19A6013015</t>
  </si>
  <si>
    <t>Phạm Hồng</t>
  </si>
  <si>
    <t>Lê</t>
  </si>
  <si>
    <t>19A6013016</t>
  </si>
  <si>
    <t>Nguyễn Thị Thuỳ</t>
  </si>
  <si>
    <t>19A6013017</t>
  </si>
  <si>
    <t>Lê Ất</t>
  </si>
  <si>
    <t>Mão</t>
  </si>
  <si>
    <t>19A6013018</t>
  </si>
  <si>
    <t>Hoàng Thị</t>
  </si>
  <si>
    <t>Nga</t>
  </si>
  <si>
    <t>19A6013019</t>
  </si>
  <si>
    <t>Võ Thị Như</t>
  </si>
  <si>
    <t>Ngọc</t>
  </si>
  <si>
    <t>19A6013020</t>
  </si>
  <si>
    <t>Lưu Minh</t>
  </si>
  <si>
    <t>Phương</t>
  </si>
  <si>
    <t>19A6013021</t>
  </si>
  <si>
    <t>Nguyễn Hồng</t>
  </si>
  <si>
    <t>Quang</t>
  </si>
  <si>
    <t>19A6013022</t>
  </si>
  <si>
    <t>Nguyễn Thành</t>
  </si>
  <si>
    <t>Tâm</t>
  </si>
  <si>
    <t>19A6013023</t>
  </si>
  <si>
    <t>Đỗ Quốc</t>
  </si>
  <si>
    <t>Tân</t>
  </si>
  <si>
    <t>19A6013024</t>
  </si>
  <si>
    <t>19A6013025</t>
  </si>
  <si>
    <t>Võ Thị Hồng</t>
  </si>
  <si>
    <t>19A6013026</t>
  </si>
  <si>
    <t>Thảo</t>
  </si>
  <si>
    <t>19A6013027</t>
  </si>
  <si>
    <t>Tiến</t>
  </si>
  <si>
    <t>19A6013028</t>
  </si>
  <si>
    <t>Phan Quỳnh</t>
  </si>
  <si>
    <t>Trang</t>
  </si>
  <si>
    <t>19A6013029</t>
  </si>
  <si>
    <t>Nguyễn Duy</t>
  </si>
  <si>
    <t>Triều</t>
  </si>
  <si>
    <t>19A6013030</t>
  </si>
  <si>
    <t>Đinh Quang</t>
  </si>
  <si>
    <t>Vịnh</t>
  </si>
  <si>
    <t>19A6013031</t>
  </si>
  <si>
    <t>Hoàng Ngọc</t>
  </si>
  <si>
    <t>Vũ</t>
  </si>
  <si>
    <t>19A6011013</t>
  </si>
  <si>
    <t>Nguyễn Tuấn</t>
  </si>
  <si>
    <t>Tổng số TC: 14</t>
  </si>
  <si>
    <t>Số học phần: 07</t>
  </si>
  <si>
    <t>Lớp: Cao học Luật K10 - Huế - Nhóm 3 - QB</t>
  </si>
  <si>
    <r>
      <rPr>
        <sz val="12"/>
        <rFont val="Times New Roman"/>
        <family val="1"/>
      </rPr>
      <t>Lớp</t>
    </r>
    <r>
      <rPr>
        <b/>
        <sz val="12"/>
        <rFont val="Times New Roman"/>
        <family val="1"/>
      </rPr>
      <t>: Cao học K10 - Huế - Nhóm 3 - BQ</t>
    </r>
  </si>
  <si>
    <t>*Danh sách này có 32 học viên</t>
  </si>
  <si>
    <t>v</t>
  </si>
  <si>
    <t>NỢ 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</si>
</sst>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_);\(0.0\)"/>
  </numFmts>
  <fonts count="39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1.5"/>
      <name val="VNtimes new roman"/>
      <family val="2"/>
    </font>
    <font>
      <sz val="12"/>
      <name val="VNtimes new roman"/>
      <family val="2"/>
    </font>
    <font>
      <b/>
      <u/>
      <sz val="12"/>
      <name val="Times New Roman"/>
      <family val="1"/>
    </font>
    <font>
      <sz val="10"/>
      <name val="Arial"/>
      <family val="2"/>
    </font>
    <font>
      <b/>
      <sz val="10.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VNtimes new roman"/>
      <family val="2"/>
    </font>
    <font>
      <b/>
      <u/>
      <sz val="11"/>
      <name val="Times New Roman"/>
      <family val="1"/>
    </font>
    <font>
      <b/>
      <sz val="12"/>
      <name val="VNtimes new roman"/>
      <family val="2"/>
    </font>
    <font>
      <b/>
      <sz val="11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8"/>
      <name val="Times New Roman"/>
      <family val="1"/>
    </font>
    <font>
      <b/>
      <sz val="10"/>
      <name val="Times New Roman"/>
      <family val="1"/>
    </font>
    <font>
      <sz val="13"/>
      <name val="VNtimes new roman"/>
      <family val="2"/>
    </font>
    <font>
      <b/>
      <sz val="13"/>
      <name val="Times New Roman"/>
      <family val="1"/>
    </font>
    <font>
      <b/>
      <sz val="13"/>
      <name val="VNtimes new roman"/>
      <family val="2"/>
    </font>
    <font>
      <sz val="10"/>
      <name val="Arial"/>
      <family val="2"/>
    </font>
    <font>
      <sz val="11"/>
      <name val="Times New Roman"/>
      <family val="1"/>
      <charset val="163"/>
    </font>
    <font>
      <u/>
      <sz val="12"/>
      <name val="Times New Roman"/>
      <family val="1"/>
    </font>
    <font>
      <i/>
      <sz val="11"/>
      <name val="Times New Roman"/>
      <family val="1"/>
    </font>
    <font>
      <sz val="11"/>
      <name val="Arial"/>
      <family val="2"/>
      <charset val="163"/>
      <scheme val="minor"/>
    </font>
    <font>
      <sz val="18"/>
      <name val="Arial"/>
      <family val="2"/>
      <charset val="163"/>
      <scheme val="minor"/>
    </font>
    <font>
      <b/>
      <sz val="11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0" fillId="0" borderId="0"/>
    <xf numFmtId="0" fontId="2" fillId="0" borderId="0"/>
    <xf numFmtId="0" fontId="27" fillId="0" borderId="0"/>
    <xf numFmtId="0" fontId="1" fillId="0" borderId="0"/>
  </cellStyleXfs>
  <cellXfs count="126">
    <xf numFmtId="0" fontId="0" fillId="0" borderId="0" xfId="0"/>
    <xf numFmtId="164" fontId="6" fillId="0" borderId="0" xfId="1" applyNumberFormat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164" fontId="5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1" fillId="0" borderId="4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5" xfId="1" applyFont="1" applyBorder="1" applyAlignment="1">
      <alignment vertical="center"/>
    </xf>
    <xf numFmtId="0" fontId="12" fillId="0" borderId="0" xfId="0" applyFont="1" applyAlignment="1"/>
    <xf numFmtId="0" fontId="13" fillId="0" borderId="0" xfId="0" applyFont="1" applyAlignment="1">
      <alignment horizontal="center" wrapText="1"/>
    </xf>
    <xf numFmtId="0" fontId="14" fillId="0" borderId="0" xfId="0" applyFont="1"/>
    <xf numFmtId="0" fontId="13" fillId="0" borderId="0" xfId="0" applyFont="1" applyBorder="1" applyAlignment="1">
      <alignment horizontal="left"/>
    </xf>
    <xf numFmtId="0" fontId="1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2" fillId="0" borderId="0" xfId="0" applyFont="1"/>
    <xf numFmtId="1" fontId="2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NumberFormat="1" applyFont="1" applyBorder="1" applyAlignment="1">
      <alignment horizontal="left"/>
    </xf>
    <xf numFmtId="0" fontId="14" fillId="0" borderId="0" xfId="0" applyFont="1" applyBorder="1"/>
    <xf numFmtId="0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/>
    </xf>
    <xf numFmtId="0" fontId="8" fillId="0" borderId="0" xfId="0" applyFont="1"/>
    <xf numFmtId="1" fontId="8" fillId="0" borderId="0" xfId="0" applyNumberFormat="1" applyFont="1" applyAlignment="1">
      <alignment horizontal="center"/>
    </xf>
    <xf numFmtId="0" fontId="1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3" fillId="0" borderId="0" xfId="0" applyFont="1"/>
    <xf numFmtId="0" fontId="13" fillId="0" borderId="0" xfId="0" applyNumberFormat="1" applyFont="1" applyBorder="1" applyAlignment="1">
      <alignment horizontal="left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9" fillId="3" borderId="4" xfId="0" applyNumberFormat="1" applyFont="1" applyFill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21" fillId="0" borderId="4" xfId="1" applyFont="1" applyBorder="1" applyAlignment="1">
      <alignment horizontal="center" vertical="center" wrapText="1"/>
    </xf>
    <xf numFmtId="1" fontId="21" fillId="0" borderId="4" xfId="1" applyNumberFormat="1" applyFont="1" applyBorder="1" applyAlignment="1">
      <alignment horizontal="center" vertical="center" wrapText="1"/>
    </xf>
    <xf numFmtId="2" fontId="23" fillId="0" borderId="4" xfId="1" applyNumberFormat="1" applyFont="1" applyBorder="1" applyAlignment="1">
      <alignment horizontal="center" vertical="center" wrapText="1"/>
    </xf>
    <xf numFmtId="2" fontId="23" fillId="0" borderId="2" xfId="1" applyNumberFormat="1" applyFont="1" applyBorder="1" applyAlignment="1">
      <alignment horizontal="center" vertical="center" wrapText="1"/>
    </xf>
    <xf numFmtId="0" fontId="23" fillId="0" borderId="4" xfId="1" applyFont="1" applyBorder="1" applyAlignment="1">
      <alignment horizontal="center" vertical="center" wrapText="1"/>
    </xf>
    <xf numFmtId="0" fontId="23" fillId="0" borderId="2" xfId="1" applyFont="1" applyBorder="1" applyAlignment="1">
      <alignment horizontal="center" vertical="center" wrapText="1"/>
    </xf>
    <xf numFmtId="164" fontId="2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164" fontId="4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22" fillId="4" borderId="4" xfId="1" applyFont="1" applyFill="1" applyBorder="1" applyAlignment="1">
      <alignment horizontal="center" vertical="center" wrapText="1"/>
    </xf>
    <xf numFmtId="0" fontId="20" fillId="3" borderId="4" xfId="3" applyFont="1" applyFill="1" applyBorder="1" applyAlignment="1">
      <alignment horizontal="center" vertical="center" textRotation="90"/>
    </xf>
    <xf numFmtId="164" fontId="26" fillId="0" borderId="0" xfId="1" applyNumberFormat="1" applyFont="1" applyAlignment="1">
      <alignment horizontal="center" vertical="center"/>
    </xf>
    <xf numFmtId="164" fontId="25" fillId="0" borderId="0" xfId="1" applyNumberFormat="1" applyFont="1" applyAlignment="1">
      <alignment horizontal="left" vertical="center"/>
    </xf>
    <xf numFmtId="164" fontId="3" fillId="0" borderId="0" xfId="1" applyNumberFormat="1" applyFont="1" applyAlignment="1">
      <alignment horizontal="left" vertical="center"/>
    </xf>
    <xf numFmtId="0" fontId="12" fillId="0" borderId="4" xfId="0" applyFont="1" applyBorder="1" applyAlignment="1">
      <alignment horizontal="center"/>
    </xf>
    <xf numFmtId="0" fontId="12" fillId="0" borderId="6" xfId="0" applyFont="1" applyFill="1" applyBorder="1" applyAlignment="1"/>
    <xf numFmtId="0" fontId="13" fillId="0" borderId="5" xfId="0" applyFont="1" applyFill="1" applyBorder="1" applyAlignment="1"/>
    <xf numFmtId="165" fontId="12" fillId="0" borderId="4" xfId="0" applyNumberFormat="1" applyFont="1" applyBorder="1" applyAlignment="1">
      <alignment horizontal="center" vertical="center"/>
    </xf>
    <xf numFmtId="0" fontId="13" fillId="0" borderId="5" xfId="0" applyFont="1" applyFill="1" applyBorder="1" applyAlignment="1">
      <alignment horizontal="left"/>
    </xf>
    <xf numFmtId="165" fontId="2" fillId="0" borderId="5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6" fontId="28" fillId="0" borderId="4" xfId="0" applyNumberFormat="1" applyFont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0" fontId="18" fillId="0" borderId="0" xfId="1" applyFont="1" applyAlignment="1">
      <alignment horizontal="center"/>
    </xf>
    <xf numFmtId="0" fontId="3" fillId="0" borderId="0" xfId="1" applyFont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8" fillId="0" borderId="0" xfId="1" applyFont="1" applyAlignment="1">
      <alignment horizontal="center"/>
    </xf>
    <xf numFmtId="0" fontId="2" fillId="0" borderId="0" xfId="0" applyNumberFormat="1" applyFont="1" applyBorder="1"/>
    <xf numFmtId="0" fontId="2" fillId="0" borderId="0" xfId="0" applyNumberFormat="1" applyFont="1"/>
    <xf numFmtId="0" fontId="8" fillId="0" borderId="0" xfId="0" applyFont="1" applyBorder="1"/>
    <xf numFmtId="1" fontId="3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3" fillId="3" borderId="4" xfId="0" applyFont="1" applyFill="1" applyBorder="1" applyAlignment="1">
      <alignment horizontal="center" vertical="center"/>
    </xf>
    <xf numFmtId="0" fontId="2" fillId="0" borderId="0" xfId="1" applyFont="1"/>
    <xf numFmtId="0" fontId="31" fillId="0" borderId="0" xfId="0" applyFont="1"/>
    <xf numFmtId="0" fontId="33" fillId="0" borderId="0" xfId="0" applyFont="1" applyAlignment="1">
      <alignment horizontal="left" vertical="center"/>
    </xf>
    <xf numFmtId="14" fontId="12" fillId="0" borderId="4" xfId="0" applyNumberFormat="1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65" fontId="0" fillId="0" borderId="0" xfId="0" applyNumberFormat="1"/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32" fillId="0" borderId="0" xfId="0" applyFont="1" applyAlignment="1"/>
    <xf numFmtId="0" fontId="30" fillId="0" borderId="0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29" fillId="0" borderId="0" xfId="1" applyFont="1" applyAlignment="1">
      <alignment horizontal="center" wrapText="1"/>
    </xf>
    <xf numFmtId="0" fontId="29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0" fillId="0" borderId="10" xfId="0" applyFont="1" applyBorder="1" applyAlignment="1">
      <alignment horizontal="left"/>
    </xf>
    <xf numFmtId="0" fontId="35" fillId="0" borderId="4" xfId="0" applyFont="1" applyBorder="1" applyAlignment="1">
      <alignment horizontal="center"/>
    </xf>
    <xf numFmtId="0" fontId="35" fillId="0" borderId="6" xfId="0" applyFont="1" applyFill="1" applyBorder="1" applyAlignment="1"/>
    <xf numFmtId="0" fontId="36" fillId="0" borderId="5" xfId="0" applyFont="1" applyFill="1" applyBorder="1" applyAlignment="1"/>
    <xf numFmtId="165" fontId="35" fillId="0" borderId="4" xfId="0" applyNumberFormat="1" applyFont="1" applyBorder="1" applyAlignment="1">
      <alignment horizontal="center" vertical="center"/>
    </xf>
    <xf numFmtId="0" fontId="36" fillId="0" borderId="0" xfId="0" applyFont="1"/>
    <xf numFmtId="0" fontId="35" fillId="0" borderId="0" xfId="0" applyFont="1"/>
    <xf numFmtId="14" fontId="35" fillId="0" borderId="4" xfId="0" applyNumberFormat="1" applyFont="1" applyBorder="1" applyAlignment="1">
      <alignment horizontal="center"/>
    </xf>
    <xf numFmtId="164" fontId="35" fillId="0" borderId="4" xfId="0" applyNumberFormat="1" applyFont="1" applyBorder="1" applyAlignment="1">
      <alignment horizontal="center"/>
    </xf>
    <xf numFmtId="165" fontId="37" fillId="0" borderId="5" xfId="0" applyNumberFormat="1" applyFont="1" applyBorder="1" applyAlignment="1">
      <alignment horizontal="center"/>
    </xf>
    <xf numFmtId="165" fontId="37" fillId="0" borderId="4" xfId="0" applyNumberFormat="1" applyFont="1" applyBorder="1" applyAlignment="1">
      <alignment horizontal="center"/>
    </xf>
    <xf numFmtId="166" fontId="38" fillId="0" borderId="4" xfId="0" applyNumberFormat="1" applyFont="1" applyBorder="1" applyAlignment="1">
      <alignment horizontal="center"/>
    </xf>
    <xf numFmtId="166" fontId="36" fillId="0" borderId="4" xfId="0" applyNumberFormat="1" applyFont="1" applyBorder="1" applyAlignment="1">
      <alignment horizontal="center"/>
    </xf>
    <xf numFmtId="0" fontId="34" fillId="0" borderId="0" xfId="0" applyFont="1"/>
  </cellXfs>
  <cellStyles count="6">
    <cellStyle name="Normal" xfId="0" builtinId="0"/>
    <cellStyle name="Normal 2" xfId="2"/>
    <cellStyle name="Normal 2 2" xfId="3"/>
    <cellStyle name="Normal 3" xfId="1"/>
    <cellStyle name="Normal 3 2" xfId="5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0"/>
  <sheetViews>
    <sheetView tabSelected="1" zoomScale="85" zoomScaleNormal="85" workbookViewId="0">
      <selection activeCell="A27" sqref="A27:XFD27"/>
    </sheetView>
  </sheetViews>
  <sheetFormatPr defaultRowHeight="15.75"/>
  <cols>
    <col min="1" max="1" width="4.875" style="18" customWidth="1"/>
    <col min="2" max="2" width="9.875" style="36" customWidth="1"/>
    <col min="3" max="3" width="20.625" style="18" customWidth="1"/>
    <col min="4" max="4" width="8.75" style="15" customWidth="1"/>
    <col min="5" max="5" width="6.125" style="81" customWidth="1"/>
    <col min="6" max="6" width="6.125" style="82" customWidth="1"/>
    <col min="7" max="7" width="6.125" style="16" customWidth="1"/>
    <col min="8" max="9" width="6.125" style="17" customWidth="1"/>
    <col min="10" max="10" width="6.125" style="18" customWidth="1"/>
    <col min="11" max="12" width="6.125" style="19" customWidth="1"/>
    <col min="13" max="13" width="6.125" style="18" customWidth="1"/>
    <col min="14" max="15" width="6.125" style="19" customWidth="1"/>
    <col min="16" max="16" width="6.125" style="18" customWidth="1"/>
    <col min="17" max="18" width="6.125" style="19" customWidth="1"/>
    <col min="19" max="19" width="6.125" style="18" customWidth="1"/>
    <col min="20" max="21" width="6.125" style="19" customWidth="1"/>
    <col min="22" max="22" width="6.125" style="18" customWidth="1"/>
    <col min="23" max="24" width="6.125" style="19" customWidth="1"/>
    <col min="25" max="25" width="6.125" style="18" customWidth="1"/>
    <col min="26" max="244" width="9.125" style="18"/>
    <col min="245" max="245" width="4.375" style="18" customWidth="1"/>
    <col min="246" max="246" width="15.75" style="18" customWidth="1"/>
    <col min="247" max="247" width="24.125" style="18" customWidth="1"/>
    <col min="248" max="248" width="8.75" style="18" customWidth="1"/>
    <col min="249" max="250" width="4.875" style="18" customWidth="1"/>
    <col min="251" max="251" width="5.375" style="18" customWidth="1"/>
    <col min="252" max="252" width="4.75" style="18" customWidth="1"/>
    <col min="253" max="253" width="4.625" style="18" customWidth="1"/>
    <col min="254" max="256" width="4.75" style="18" customWidth="1"/>
    <col min="257" max="257" width="4.625" style="18" customWidth="1"/>
    <col min="258" max="258" width="4.375" style="18" customWidth="1"/>
    <col min="259" max="259" width="4.25" style="18" customWidth="1"/>
    <col min="260" max="260" width="4.625" style="18" customWidth="1"/>
    <col min="261" max="261" width="4.375" style="18" customWidth="1"/>
    <col min="262" max="263" width="4.625" style="18" customWidth="1"/>
    <col min="264" max="264" width="4.25" style="18" customWidth="1"/>
    <col min="265" max="265" width="4.125" style="18" customWidth="1"/>
    <col min="266" max="266" width="4.25" style="18" customWidth="1"/>
    <col min="267" max="500" width="9.125" style="18"/>
    <col min="501" max="501" width="4.375" style="18" customWidth="1"/>
    <col min="502" max="502" width="15.75" style="18" customWidth="1"/>
    <col min="503" max="503" width="24.125" style="18" customWidth="1"/>
    <col min="504" max="504" width="8.75" style="18" customWidth="1"/>
    <col min="505" max="506" width="4.875" style="18" customWidth="1"/>
    <col min="507" max="507" width="5.375" style="18" customWidth="1"/>
    <col min="508" max="508" width="4.75" style="18" customWidth="1"/>
    <col min="509" max="509" width="4.625" style="18" customWidth="1"/>
    <col min="510" max="512" width="4.75" style="18" customWidth="1"/>
    <col min="513" max="513" width="4.625" style="18" customWidth="1"/>
    <col min="514" max="514" width="4.375" style="18" customWidth="1"/>
    <col min="515" max="515" width="4.25" style="18" customWidth="1"/>
    <col min="516" max="516" width="4.625" style="18" customWidth="1"/>
    <col min="517" max="517" width="4.375" style="18" customWidth="1"/>
    <col min="518" max="519" width="4.625" style="18" customWidth="1"/>
    <col min="520" max="520" width="4.25" style="18" customWidth="1"/>
    <col min="521" max="521" width="4.125" style="18" customWidth="1"/>
    <col min="522" max="522" width="4.25" style="18" customWidth="1"/>
    <col min="523" max="756" width="9.125" style="18"/>
    <col min="757" max="757" width="4.375" style="18" customWidth="1"/>
    <col min="758" max="758" width="15.75" style="18" customWidth="1"/>
    <col min="759" max="759" width="24.125" style="18" customWidth="1"/>
    <col min="760" max="760" width="8.75" style="18" customWidth="1"/>
    <col min="761" max="762" width="4.875" style="18" customWidth="1"/>
    <col min="763" max="763" width="5.375" style="18" customWidth="1"/>
    <col min="764" max="764" width="4.75" style="18" customWidth="1"/>
    <col min="765" max="765" width="4.625" style="18" customWidth="1"/>
    <col min="766" max="768" width="4.75" style="18" customWidth="1"/>
    <col min="769" max="769" width="4.625" style="18" customWidth="1"/>
    <col min="770" max="770" width="4.375" style="18" customWidth="1"/>
    <col min="771" max="771" width="4.25" style="18" customWidth="1"/>
    <col min="772" max="772" width="4.625" style="18" customWidth="1"/>
    <col min="773" max="773" width="4.375" style="18" customWidth="1"/>
    <col min="774" max="775" width="4.625" style="18" customWidth="1"/>
    <col min="776" max="776" width="4.25" style="18" customWidth="1"/>
    <col min="777" max="777" width="4.125" style="18" customWidth="1"/>
    <col min="778" max="778" width="4.25" style="18" customWidth="1"/>
    <col min="779" max="1012" width="9.125" style="18"/>
    <col min="1013" max="1013" width="4.375" style="18" customWidth="1"/>
    <col min="1014" max="1014" width="15.75" style="18" customWidth="1"/>
    <col min="1015" max="1015" width="24.125" style="18" customWidth="1"/>
    <col min="1016" max="1016" width="8.75" style="18" customWidth="1"/>
    <col min="1017" max="1018" width="4.875" style="18" customWidth="1"/>
    <col min="1019" max="1019" width="5.375" style="18" customWidth="1"/>
    <col min="1020" max="1020" width="4.75" style="18" customWidth="1"/>
    <col min="1021" max="1021" width="4.625" style="18" customWidth="1"/>
    <col min="1022" max="1024" width="4.75" style="18" customWidth="1"/>
    <col min="1025" max="1025" width="4.625" style="18" customWidth="1"/>
    <col min="1026" max="1026" width="4.375" style="18" customWidth="1"/>
    <col min="1027" max="1027" width="4.25" style="18" customWidth="1"/>
    <col min="1028" max="1028" width="4.625" style="18" customWidth="1"/>
    <col min="1029" max="1029" width="4.375" style="18" customWidth="1"/>
    <col min="1030" max="1031" width="4.625" style="18" customWidth="1"/>
    <col min="1032" max="1032" width="4.25" style="18" customWidth="1"/>
    <col min="1033" max="1033" width="4.125" style="18" customWidth="1"/>
    <col min="1034" max="1034" width="4.25" style="18" customWidth="1"/>
    <col min="1035" max="1268" width="9.125" style="18"/>
    <col min="1269" max="1269" width="4.375" style="18" customWidth="1"/>
    <col min="1270" max="1270" width="15.75" style="18" customWidth="1"/>
    <col min="1271" max="1271" width="24.125" style="18" customWidth="1"/>
    <col min="1272" max="1272" width="8.75" style="18" customWidth="1"/>
    <col min="1273" max="1274" width="4.875" style="18" customWidth="1"/>
    <col min="1275" max="1275" width="5.375" style="18" customWidth="1"/>
    <col min="1276" max="1276" width="4.75" style="18" customWidth="1"/>
    <col min="1277" max="1277" width="4.625" style="18" customWidth="1"/>
    <col min="1278" max="1280" width="4.75" style="18" customWidth="1"/>
    <col min="1281" max="1281" width="4.625" style="18" customWidth="1"/>
    <col min="1282" max="1282" width="4.375" style="18" customWidth="1"/>
    <col min="1283" max="1283" width="4.25" style="18" customWidth="1"/>
    <col min="1284" max="1284" width="4.625" style="18" customWidth="1"/>
    <col min="1285" max="1285" width="4.375" style="18" customWidth="1"/>
    <col min="1286" max="1287" width="4.625" style="18" customWidth="1"/>
    <col min="1288" max="1288" width="4.25" style="18" customWidth="1"/>
    <col min="1289" max="1289" width="4.125" style="18" customWidth="1"/>
    <col min="1290" max="1290" width="4.25" style="18" customWidth="1"/>
    <col min="1291" max="1524" width="9.125" style="18"/>
    <col min="1525" max="1525" width="4.375" style="18" customWidth="1"/>
    <col min="1526" max="1526" width="15.75" style="18" customWidth="1"/>
    <col min="1527" max="1527" width="24.125" style="18" customWidth="1"/>
    <col min="1528" max="1528" width="8.75" style="18" customWidth="1"/>
    <col min="1529" max="1530" width="4.875" style="18" customWidth="1"/>
    <col min="1531" max="1531" width="5.375" style="18" customWidth="1"/>
    <col min="1532" max="1532" width="4.75" style="18" customWidth="1"/>
    <col min="1533" max="1533" width="4.625" style="18" customWidth="1"/>
    <col min="1534" max="1536" width="4.75" style="18" customWidth="1"/>
    <col min="1537" max="1537" width="4.625" style="18" customWidth="1"/>
    <col min="1538" max="1538" width="4.375" style="18" customWidth="1"/>
    <col min="1539" max="1539" width="4.25" style="18" customWidth="1"/>
    <col min="1540" max="1540" width="4.625" style="18" customWidth="1"/>
    <col min="1541" max="1541" width="4.375" style="18" customWidth="1"/>
    <col min="1542" max="1543" width="4.625" style="18" customWidth="1"/>
    <col min="1544" max="1544" width="4.25" style="18" customWidth="1"/>
    <col min="1545" max="1545" width="4.125" style="18" customWidth="1"/>
    <col min="1546" max="1546" width="4.25" style="18" customWidth="1"/>
    <col min="1547" max="1780" width="9.125" style="18"/>
    <col min="1781" max="1781" width="4.375" style="18" customWidth="1"/>
    <col min="1782" max="1782" width="15.75" style="18" customWidth="1"/>
    <col min="1783" max="1783" width="24.125" style="18" customWidth="1"/>
    <col min="1784" max="1784" width="8.75" style="18" customWidth="1"/>
    <col min="1785" max="1786" width="4.875" style="18" customWidth="1"/>
    <col min="1787" max="1787" width="5.375" style="18" customWidth="1"/>
    <col min="1788" max="1788" width="4.75" style="18" customWidth="1"/>
    <col min="1789" max="1789" width="4.625" style="18" customWidth="1"/>
    <col min="1790" max="1792" width="4.75" style="18" customWidth="1"/>
    <col min="1793" max="1793" width="4.625" style="18" customWidth="1"/>
    <col min="1794" max="1794" width="4.375" style="18" customWidth="1"/>
    <col min="1795" max="1795" width="4.25" style="18" customWidth="1"/>
    <col min="1796" max="1796" width="4.625" style="18" customWidth="1"/>
    <col min="1797" max="1797" width="4.375" style="18" customWidth="1"/>
    <col min="1798" max="1799" width="4.625" style="18" customWidth="1"/>
    <col min="1800" max="1800" width="4.25" style="18" customWidth="1"/>
    <col min="1801" max="1801" width="4.125" style="18" customWidth="1"/>
    <col min="1802" max="1802" width="4.25" style="18" customWidth="1"/>
    <col min="1803" max="2036" width="9.125" style="18"/>
    <col min="2037" max="2037" width="4.375" style="18" customWidth="1"/>
    <col min="2038" max="2038" width="15.75" style="18" customWidth="1"/>
    <col min="2039" max="2039" width="24.125" style="18" customWidth="1"/>
    <col min="2040" max="2040" width="8.75" style="18" customWidth="1"/>
    <col min="2041" max="2042" width="4.875" style="18" customWidth="1"/>
    <col min="2043" max="2043" width="5.375" style="18" customWidth="1"/>
    <col min="2044" max="2044" width="4.75" style="18" customWidth="1"/>
    <col min="2045" max="2045" width="4.625" style="18" customWidth="1"/>
    <col min="2046" max="2048" width="4.75" style="18" customWidth="1"/>
    <col min="2049" max="2049" width="4.625" style="18" customWidth="1"/>
    <col min="2050" max="2050" width="4.375" style="18" customWidth="1"/>
    <col min="2051" max="2051" width="4.25" style="18" customWidth="1"/>
    <col min="2052" max="2052" width="4.625" style="18" customWidth="1"/>
    <col min="2053" max="2053" width="4.375" style="18" customWidth="1"/>
    <col min="2054" max="2055" width="4.625" style="18" customWidth="1"/>
    <col min="2056" max="2056" width="4.25" style="18" customWidth="1"/>
    <col min="2057" max="2057" width="4.125" style="18" customWidth="1"/>
    <col min="2058" max="2058" width="4.25" style="18" customWidth="1"/>
    <col min="2059" max="2292" width="9.125" style="18"/>
    <col min="2293" max="2293" width="4.375" style="18" customWidth="1"/>
    <col min="2294" max="2294" width="15.75" style="18" customWidth="1"/>
    <col min="2295" max="2295" width="24.125" style="18" customWidth="1"/>
    <col min="2296" max="2296" width="8.75" style="18" customWidth="1"/>
    <col min="2297" max="2298" width="4.875" style="18" customWidth="1"/>
    <col min="2299" max="2299" width="5.375" style="18" customWidth="1"/>
    <col min="2300" max="2300" width="4.75" style="18" customWidth="1"/>
    <col min="2301" max="2301" width="4.625" style="18" customWidth="1"/>
    <col min="2302" max="2304" width="4.75" style="18" customWidth="1"/>
    <col min="2305" max="2305" width="4.625" style="18" customWidth="1"/>
    <col min="2306" max="2306" width="4.375" style="18" customWidth="1"/>
    <col min="2307" max="2307" width="4.25" style="18" customWidth="1"/>
    <col min="2308" max="2308" width="4.625" style="18" customWidth="1"/>
    <col min="2309" max="2309" width="4.375" style="18" customWidth="1"/>
    <col min="2310" max="2311" width="4.625" style="18" customWidth="1"/>
    <col min="2312" max="2312" width="4.25" style="18" customWidth="1"/>
    <col min="2313" max="2313" width="4.125" style="18" customWidth="1"/>
    <col min="2314" max="2314" width="4.25" style="18" customWidth="1"/>
    <col min="2315" max="2548" width="9.125" style="18"/>
    <col min="2549" max="2549" width="4.375" style="18" customWidth="1"/>
    <col min="2550" max="2550" width="15.75" style="18" customWidth="1"/>
    <col min="2551" max="2551" width="24.125" style="18" customWidth="1"/>
    <col min="2552" max="2552" width="8.75" style="18" customWidth="1"/>
    <col min="2553" max="2554" width="4.875" style="18" customWidth="1"/>
    <col min="2555" max="2555" width="5.375" style="18" customWidth="1"/>
    <col min="2556" max="2556" width="4.75" style="18" customWidth="1"/>
    <col min="2557" max="2557" width="4.625" style="18" customWidth="1"/>
    <col min="2558" max="2560" width="4.75" style="18" customWidth="1"/>
    <col min="2561" max="2561" width="4.625" style="18" customWidth="1"/>
    <col min="2562" max="2562" width="4.375" style="18" customWidth="1"/>
    <col min="2563" max="2563" width="4.25" style="18" customWidth="1"/>
    <col min="2564" max="2564" width="4.625" style="18" customWidth="1"/>
    <col min="2565" max="2565" width="4.375" style="18" customWidth="1"/>
    <col min="2566" max="2567" width="4.625" style="18" customWidth="1"/>
    <col min="2568" max="2568" width="4.25" style="18" customWidth="1"/>
    <col min="2569" max="2569" width="4.125" style="18" customWidth="1"/>
    <col min="2570" max="2570" width="4.25" style="18" customWidth="1"/>
    <col min="2571" max="2804" width="9.125" style="18"/>
    <col min="2805" max="2805" width="4.375" style="18" customWidth="1"/>
    <col min="2806" max="2806" width="15.75" style="18" customWidth="1"/>
    <col min="2807" max="2807" width="24.125" style="18" customWidth="1"/>
    <col min="2808" max="2808" width="8.75" style="18" customWidth="1"/>
    <col min="2809" max="2810" width="4.875" style="18" customWidth="1"/>
    <col min="2811" max="2811" width="5.375" style="18" customWidth="1"/>
    <col min="2812" max="2812" width="4.75" style="18" customWidth="1"/>
    <col min="2813" max="2813" width="4.625" style="18" customWidth="1"/>
    <col min="2814" max="2816" width="4.75" style="18" customWidth="1"/>
    <col min="2817" max="2817" width="4.625" style="18" customWidth="1"/>
    <col min="2818" max="2818" width="4.375" style="18" customWidth="1"/>
    <col min="2819" max="2819" width="4.25" style="18" customWidth="1"/>
    <col min="2820" max="2820" width="4.625" style="18" customWidth="1"/>
    <col min="2821" max="2821" width="4.375" style="18" customWidth="1"/>
    <col min="2822" max="2823" width="4.625" style="18" customWidth="1"/>
    <col min="2824" max="2824" width="4.25" style="18" customWidth="1"/>
    <col min="2825" max="2825" width="4.125" style="18" customWidth="1"/>
    <col min="2826" max="2826" width="4.25" style="18" customWidth="1"/>
    <col min="2827" max="3060" width="9.125" style="18"/>
    <col min="3061" max="3061" width="4.375" style="18" customWidth="1"/>
    <col min="3062" max="3062" width="15.75" style="18" customWidth="1"/>
    <col min="3063" max="3063" width="24.125" style="18" customWidth="1"/>
    <col min="3064" max="3064" width="8.75" style="18" customWidth="1"/>
    <col min="3065" max="3066" width="4.875" style="18" customWidth="1"/>
    <col min="3067" max="3067" width="5.375" style="18" customWidth="1"/>
    <col min="3068" max="3068" width="4.75" style="18" customWidth="1"/>
    <col min="3069" max="3069" width="4.625" style="18" customWidth="1"/>
    <col min="3070" max="3072" width="4.75" style="18" customWidth="1"/>
    <col min="3073" max="3073" width="4.625" style="18" customWidth="1"/>
    <col min="3074" max="3074" width="4.375" style="18" customWidth="1"/>
    <col min="3075" max="3075" width="4.25" style="18" customWidth="1"/>
    <col min="3076" max="3076" width="4.625" style="18" customWidth="1"/>
    <col min="3077" max="3077" width="4.375" style="18" customWidth="1"/>
    <col min="3078" max="3079" width="4.625" style="18" customWidth="1"/>
    <col min="3080" max="3080" width="4.25" style="18" customWidth="1"/>
    <col min="3081" max="3081" width="4.125" style="18" customWidth="1"/>
    <col min="3082" max="3082" width="4.25" style="18" customWidth="1"/>
    <col min="3083" max="3316" width="9.125" style="18"/>
    <col min="3317" max="3317" width="4.375" style="18" customWidth="1"/>
    <col min="3318" max="3318" width="15.75" style="18" customWidth="1"/>
    <col min="3319" max="3319" width="24.125" style="18" customWidth="1"/>
    <col min="3320" max="3320" width="8.75" style="18" customWidth="1"/>
    <col min="3321" max="3322" width="4.875" style="18" customWidth="1"/>
    <col min="3323" max="3323" width="5.375" style="18" customWidth="1"/>
    <col min="3324" max="3324" width="4.75" style="18" customWidth="1"/>
    <col min="3325" max="3325" width="4.625" style="18" customWidth="1"/>
    <col min="3326" max="3328" width="4.75" style="18" customWidth="1"/>
    <col min="3329" max="3329" width="4.625" style="18" customWidth="1"/>
    <col min="3330" max="3330" width="4.375" style="18" customWidth="1"/>
    <col min="3331" max="3331" width="4.25" style="18" customWidth="1"/>
    <col min="3332" max="3332" width="4.625" style="18" customWidth="1"/>
    <col min="3333" max="3333" width="4.375" style="18" customWidth="1"/>
    <col min="3334" max="3335" width="4.625" style="18" customWidth="1"/>
    <col min="3336" max="3336" width="4.25" style="18" customWidth="1"/>
    <col min="3337" max="3337" width="4.125" style="18" customWidth="1"/>
    <col min="3338" max="3338" width="4.25" style="18" customWidth="1"/>
    <col min="3339" max="3572" width="9.125" style="18"/>
    <col min="3573" max="3573" width="4.375" style="18" customWidth="1"/>
    <col min="3574" max="3574" width="15.75" style="18" customWidth="1"/>
    <col min="3575" max="3575" width="24.125" style="18" customWidth="1"/>
    <col min="3576" max="3576" width="8.75" style="18" customWidth="1"/>
    <col min="3577" max="3578" width="4.875" style="18" customWidth="1"/>
    <col min="3579" max="3579" width="5.375" style="18" customWidth="1"/>
    <col min="3580" max="3580" width="4.75" style="18" customWidth="1"/>
    <col min="3581" max="3581" width="4.625" style="18" customWidth="1"/>
    <col min="3582" max="3584" width="4.75" style="18" customWidth="1"/>
    <col min="3585" max="3585" width="4.625" style="18" customWidth="1"/>
    <col min="3586" max="3586" width="4.375" style="18" customWidth="1"/>
    <col min="3587" max="3587" width="4.25" style="18" customWidth="1"/>
    <col min="3588" max="3588" width="4.625" style="18" customWidth="1"/>
    <col min="3589" max="3589" width="4.375" style="18" customWidth="1"/>
    <col min="3590" max="3591" width="4.625" style="18" customWidth="1"/>
    <col min="3592" max="3592" width="4.25" style="18" customWidth="1"/>
    <col min="3593" max="3593" width="4.125" style="18" customWidth="1"/>
    <col min="3594" max="3594" width="4.25" style="18" customWidth="1"/>
    <col min="3595" max="3828" width="9.125" style="18"/>
    <col min="3829" max="3829" width="4.375" style="18" customWidth="1"/>
    <col min="3830" max="3830" width="15.75" style="18" customWidth="1"/>
    <col min="3831" max="3831" width="24.125" style="18" customWidth="1"/>
    <col min="3832" max="3832" width="8.75" style="18" customWidth="1"/>
    <col min="3833" max="3834" width="4.875" style="18" customWidth="1"/>
    <col min="3835" max="3835" width="5.375" style="18" customWidth="1"/>
    <col min="3836" max="3836" width="4.75" style="18" customWidth="1"/>
    <col min="3837" max="3837" width="4.625" style="18" customWidth="1"/>
    <col min="3838" max="3840" width="4.75" style="18" customWidth="1"/>
    <col min="3841" max="3841" width="4.625" style="18" customWidth="1"/>
    <col min="3842" max="3842" width="4.375" style="18" customWidth="1"/>
    <col min="3843" max="3843" width="4.25" style="18" customWidth="1"/>
    <col min="3844" max="3844" width="4.625" style="18" customWidth="1"/>
    <col min="3845" max="3845" width="4.375" style="18" customWidth="1"/>
    <col min="3846" max="3847" width="4.625" style="18" customWidth="1"/>
    <col min="3848" max="3848" width="4.25" style="18" customWidth="1"/>
    <col min="3849" max="3849" width="4.125" style="18" customWidth="1"/>
    <col min="3850" max="3850" width="4.25" style="18" customWidth="1"/>
    <col min="3851" max="4084" width="9.125" style="18"/>
    <col min="4085" max="4085" width="4.375" style="18" customWidth="1"/>
    <col min="4086" max="4086" width="15.75" style="18" customWidth="1"/>
    <col min="4087" max="4087" width="24.125" style="18" customWidth="1"/>
    <col min="4088" max="4088" width="8.75" style="18" customWidth="1"/>
    <col min="4089" max="4090" width="4.875" style="18" customWidth="1"/>
    <col min="4091" max="4091" width="5.375" style="18" customWidth="1"/>
    <col min="4092" max="4092" width="4.75" style="18" customWidth="1"/>
    <col min="4093" max="4093" width="4.625" style="18" customWidth="1"/>
    <col min="4094" max="4096" width="4.75" style="18" customWidth="1"/>
    <col min="4097" max="4097" width="4.625" style="18" customWidth="1"/>
    <col min="4098" max="4098" width="4.375" style="18" customWidth="1"/>
    <col min="4099" max="4099" width="4.25" style="18" customWidth="1"/>
    <col min="4100" max="4100" width="4.625" style="18" customWidth="1"/>
    <col min="4101" max="4101" width="4.375" style="18" customWidth="1"/>
    <col min="4102" max="4103" width="4.625" style="18" customWidth="1"/>
    <col min="4104" max="4104" width="4.25" style="18" customWidth="1"/>
    <col min="4105" max="4105" width="4.125" style="18" customWidth="1"/>
    <col min="4106" max="4106" width="4.25" style="18" customWidth="1"/>
    <col min="4107" max="4340" width="9.125" style="18"/>
    <col min="4341" max="4341" width="4.375" style="18" customWidth="1"/>
    <col min="4342" max="4342" width="15.75" style="18" customWidth="1"/>
    <col min="4343" max="4343" width="24.125" style="18" customWidth="1"/>
    <col min="4344" max="4344" width="8.75" style="18" customWidth="1"/>
    <col min="4345" max="4346" width="4.875" style="18" customWidth="1"/>
    <col min="4347" max="4347" width="5.375" style="18" customWidth="1"/>
    <col min="4348" max="4348" width="4.75" style="18" customWidth="1"/>
    <col min="4349" max="4349" width="4.625" style="18" customWidth="1"/>
    <col min="4350" max="4352" width="4.75" style="18" customWidth="1"/>
    <col min="4353" max="4353" width="4.625" style="18" customWidth="1"/>
    <col min="4354" max="4354" width="4.375" style="18" customWidth="1"/>
    <col min="4355" max="4355" width="4.25" style="18" customWidth="1"/>
    <col min="4356" max="4356" width="4.625" style="18" customWidth="1"/>
    <col min="4357" max="4357" width="4.375" style="18" customWidth="1"/>
    <col min="4358" max="4359" width="4.625" style="18" customWidth="1"/>
    <col min="4360" max="4360" width="4.25" style="18" customWidth="1"/>
    <col min="4361" max="4361" width="4.125" style="18" customWidth="1"/>
    <col min="4362" max="4362" width="4.25" style="18" customWidth="1"/>
    <col min="4363" max="4596" width="9.125" style="18"/>
    <col min="4597" max="4597" width="4.375" style="18" customWidth="1"/>
    <col min="4598" max="4598" width="15.75" style="18" customWidth="1"/>
    <col min="4599" max="4599" width="24.125" style="18" customWidth="1"/>
    <col min="4600" max="4600" width="8.75" style="18" customWidth="1"/>
    <col min="4601" max="4602" width="4.875" style="18" customWidth="1"/>
    <col min="4603" max="4603" width="5.375" style="18" customWidth="1"/>
    <col min="4604" max="4604" width="4.75" style="18" customWidth="1"/>
    <col min="4605" max="4605" width="4.625" style="18" customWidth="1"/>
    <col min="4606" max="4608" width="4.75" style="18" customWidth="1"/>
    <col min="4609" max="4609" width="4.625" style="18" customWidth="1"/>
    <col min="4610" max="4610" width="4.375" style="18" customWidth="1"/>
    <col min="4611" max="4611" width="4.25" style="18" customWidth="1"/>
    <col min="4612" max="4612" width="4.625" style="18" customWidth="1"/>
    <col min="4613" max="4613" width="4.375" style="18" customWidth="1"/>
    <col min="4614" max="4615" width="4.625" style="18" customWidth="1"/>
    <col min="4616" max="4616" width="4.25" style="18" customWidth="1"/>
    <col min="4617" max="4617" width="4.125" style="18" customWidth="1"/>
    <col min="4618" max="4618" width="4.25" style="18" customWidth="1"/>
    <col min="4619" max="4852" width="9.125" style="18"/>
    <col min="4853" max="4853" width="4.375" style="18" customWidth="1"/>
    <col min="4854" max="4854" width="15.75" style="18" customWidth="1"/>
    <col min="4855" max="4855" width="24.125" style="18" customWidth="1"/>
    <col min="4856" max="4856" width="8.75" style="18" customWidth="1"/>
    <col min="4857" max="4858" width="4.875" style="18" customWidth="1"/>
    <col min="4859" max="4859" width="5.375" style="18" customWidth="1"/>
    <col min="4860" max="4860" width="4.75" style="18" customWidth="1"/>
    <col min="4861" max="4861" width="4.625" style="18" customWidth="1"/>
    <col min="4862" max="4864" width="4.75" style="18" customWidth="1"/>
    <col min="4865" max="4865" width="4.625" style="18" customWidth="1"/>
    <col min="4866" max="4866" width="4.375" style="18" customWidth="1"/>
    <col min="4867" max="4867" width="4.25" style="18" customWidth="1"/>
    <col min="4868" max="4868" width="4.625" style="18" customWidth="1"/>
    <col min="4869" max="4869" width="4.375" style="18" customWidth="1"/>
    <col min="4870" max="4871" width="4.625" style="18" customWidth="1"/>
    <col min="4872" max="4872" width="4.25" style="18" customWidth="1"/>
    <col min="4873" max="4873" width="4.125" style="18" customWidth="1"/>
    <col min="4874" max="4874" width="4.25" style="18" customWidth="1"/>
    <col min="4875" max="5108" width="9.125" style="18"/>
    <col min="5109" max="5109" width="4.375" style="18" customWidth="1"/>
    <col min="5110" max="5110" width="15.75" style="18" customWidth="1"/>
    <col min="5111" max="5111" width="24.125" style="18" customWidth="1"/>
    <col min="5112" max="5112" width="8.75" style="18" customWidth="1"/>
    <col min="5113" max="5114" width="4.875" style="18" customWidth="1"/>
    <col min="5115" max="5115" width="5.375" style="18" customWidth="1"/>
    <col min="5116" max="5116" width="4.75" style="18" customWidth="1"/>
    <col min="5117" max="5117" width="4.625" style="18" customWidth="1"/>
    <col min="5118" max="5120" width="4.75" style="18" customWidth="1"/>
    <col min="5121" max="5121" width="4.625" style="18" customWidth="1"/>
    <col min="5122" max="5122" width="4.375" style="18" customWidth="1"/>
    <col min="5123" max="5123" width="4.25" style="18" customWidth="1"/>
    <col min="5124" max="5124" width="4.625" style="18" customWidth="1"/>
    <col min="5125" max="5125" width="4.375" style="18" customWidth="1"/>
    <col min="5126" max="5127" width="4.625" style="18" customWidth="1"/>
    <col min="5128" max="5128" width="4.25" style="18" customWidth="1"/>
    <col min="5129" max="5129" width="4.125" style="18" customWidth="1"/>
    <col min="5130" max="5130" width="4.25" style="18" customWidth="1"/>
    <col min="5131" max="5364" width="9.125" style="18"/>
    <col min="5365" max="5365" width="4.375" style="18" customWidth="1"/>
    <col min="5366" max="5366" width="15.75" style="18" customWidth="1"/>
    <col min="5367" max="5367" width="24.125" style="18" customWidth="1"/>
    <col min="5368" max="5368" width="8.75" style="18" customWidth="1"/>
    <col min="5369" max="5370" width="4.875" style="18" customWidth="1"/>
    <col min="5371" max="5371" width="5.375" style="18" customWidth="1"/>
    <col min="5372" max="5372" width="4.75" style="18" customWidth="1"/>
    <col min="5373" max="5373" width="4.625" style="18" customWidth="1"/>
    <col min="5374" max="5376" width="4.75" style="18" customWidth="1"/>
    <col min="5377" max="5377" width="4.625" style="18" customWidth="1"/>
    <col min="5378" max="5378" width="4.375" style="18" customWidth="1"/>
    <col min="5379" max="5379" width="4.25" style="18" customWidth="1"/>
    <col min="5380" max="5380" width="4.625" style="18" customWidth="1"/>
    <col min="5381" max="5381" width="4.375" style="18" customWidth="1"/>
    <col min="5382" max="5383" width="4.625" style="18" customWidth="1"/>
    <col min="5384" max="5384" width="4.25" style="18" customWidth="1"/>
    <col min="5385" max="5385" width="4.125" style="18" customWidth="1"/>
    <col min="5386" max="5386" width="4.25" style="18" customWidth="1"/>
    <col min="5387" max="5620" width="9.125" style="18"/>
    <col min="5621" max="5621" width="4.375" style="18" customWidth="1"/>
    <col min="5622" max="5622" width="15.75" style="18" customWidth="1"/>
    <col min="5623" max="5623" width="24.125" style="18" customWidth="1"/>
    <col min="5624" max="5624" width="8.75" style="18" customWidth="1"/>
    <col min="5625" max="5626" width="4.875" style="18" customWidth="1"/>
    <col min="5627" max="5627" width="5.375" style="18" customWidth="1"/>
    <col min="5628" max="5628" width="4.75" style="18" customWidth="1"/>
    <col min="5629" max="5629" width="4.625" style="18" customWidth="1"/>
    <col min="5630" max="5632" width="4.75" style="18" customWidth="1"/>
    <col min="5633" max="5633" width="4.625" style="18" customWidth="1"/>
    <col min="5634" max="5634" width="4.375" style="18" customWidth="1"/>
    <col min="5635" max="5635" width="4.25" style="18" customWidth="1"/>
    <col min="5636" max="5636" width="4.625" style="18" customWidth="1"/>
    <col min="5637" max="5637" width="4.375" style="18" customWidth="1"/>
    <col min="5638" max="5639" width="4.625" style="18" customWidth="1"/>
    <col min="5640" max="5640" width="4.25" style="18" customWidth="1"/>
    <col min="5641" max="5641" width="4.125" style="18" customWidth="1"/>
    <col min="5642" max="5642" width="4.25" style="18" customWidth="1"/>
    <col min="5643" max="5876" width="9.125" style="18"/>
    <col min="5877" max="5877" width="4.375" style="18" customWidth="1"/>
    <col min="5878" max="5878" width="15.75" style="18" customWidth="1"/>
    <col min="5879" max="5879" width="24.125" style="18" customWidth="1"/>
    <col min="5880" max="5880" width="8.75" style="18" customWidth="1"/>
    <col min="5881" max="5882" width="4.875" style="18" customWidth="1"/>
    <col min="5883" max="5883" width="5.375" style="18" customWidth="1"/>
    <col min="5884" max="5884" width="4.75" style="18" customWidth="1"/>
    <col min="5885" max="5885" width="4.625" style="18" customWidth="1"/>
    <col min="5886" max="5888" width="4.75" style="18" customWidth="1"/>
    <col min="5889" max="5889" width="4.625" style="18" customWidth="1"/>
    <col min="5890" max="5890" width="4.375" style="18" customWidth="1"/>
    <col min="5891" max="5891" width="4.25" style="18" customWidth="1"/>
    <col min="5892" max="5892" width="4.625" style="18" customWidth="1"/>
    <col min="5893" max="5893" width="4.375" style="18" customWidth="1"/>
    <col min="5894" max="5895" width="4.625" style="18" customWidth="1"/>
    <col min="5896" max="5896" width="4.25" style="18" customWidth="1"/>
    <col min="5897" max="5897" width="4.125" style="18" customWidth="1"/>
    <col min="5898" max="5898" width="4.25" style="18" customWidth="1"/>
    <col min="5899" max="6132" width="9.125" style="18"/>
    <col min="6133" max="6133" width="4.375" style="18" customWidth="1"/>
    <col min="6134" max="6134" width="15.75" style="18" customWidth="1"/>
    <col min="6135" max="6135" width="24.125" style="18" customWidth="1"/>
    <col min="6136" max="6136" width="8.75" style="18" customWidth="1"/>
    <col min="6137" max="6138" width="4.875" style="18" customWidth="1"/>
    <col min="6139" max="6139" width="5.375" style="18" customWidth="1"/>
    <col min="6140" max="6140" width="4.75" style="18" customWidth="1"/>
    <col min="6141" max="6141" width="4.625" style="18" customWidth="1"/>
    <col min="6142" max="6144" width="4.75" style="18" customWidth="1"/>
    <col min="6145" max="6145" width="4.625" style="18" customWidth="1"/>
    <col min="6146" max="6146" width="4.375" style="18" customWidth="1"/>
    <col min="6147" max="6147" width="4.25" style="18" customWidth="1"/>
    <col min="6148" max="6148" width="4.625" style="18" customWidth="1"/>
    <col min="6149" max="6149" width="4.375" style="18" customWidth="1"/>
    <col min="6150" max="6151" width="4.625" style="18" customWidth="1"/>
    <col min="6152" max="6152" width="4.25" style="18" customWidth="1"/>
    <col min="6153" max="6153" width="4.125" style="18" customWidth="1"/>
    <col min="6154" max="6154" width="4.25" style="18" customWidth="1"/>
    <col min="6155" max="6388" width="9.125" style="18"/>
    <col min="6389" max="6389" width="4.375" style="18" customWidth="1"/>
    <col min="6390" max="6390" width="15.75" style="18" customWidth="1"/>
    <col min="6391" max="6391" width="24.125" style="18" customWidth="1"/>
    <col min="6392" max="6392" width="8.75" style="18" customWidth="1"/>
    <col min="6393" max="6394" width="4.875" style="18" customWidth="1"/>
    <col min="6395" max="6395" width="5.375" style="18" customWidth="1"/>
    <col min="6396" max="6396" width="4.75" style="18" customWidth="1"/>
    <col min="6397" max="6397" width="4.625" style="18" customWidth="1"/>
    <col min="6398" max="6400" width="4.75" style="18" customWidth="1"/>
    <col min="6401" max="6401" width="4.625" style="18" customWidth="1"/>
    <col min="6402" max="6402" width="4.375" style="18" customWidth="1"/>
    <col min="6403" max="6403" width="4.25" style="18" customWidth="1"/>
    <col min="6404" max="6404" width="4.625" style="18" customWidth="1"/>
    <col min="6405" max="6405" width="4.375" style="18" customWidth="1"/>
    <col min="6406" max="6407" width="4.625" style="18" customWidth="1"/>
    <col min="6408" max="6408" width="4.25" style="18" customWidth="1"/>
    <col min="6409" max="6409" width="4.125" style="18" customWidth="1"/>
    <col min="6410" max="6410" width="4.25" style="18" customWidth="1"/>
    <col min="6411" max="6644" width="9.125" style="18"/>
    <col min="6645" max="6645" width="4.375" style="18" customWidth="1"/>
    <col min="6646" max="6646" width="15.75" style="18" customWidth="1"/>
    <col min="6647" max="6647" width="24.125" style="18" customWidth="1"/>
    <col min="6648" max="6648" width="8.75" style="18" customWidth="1"/>
    <col min="6649" max="6650" width="4.875" style="18" customWidth="1"/>
    <col min="6651" max="6651" width="5.375" style="18" customWidth="1"/>
    <col min="6652" max="6652" width="4.75" style="18" customWidth="1"/>
    <col min="6653" max="6653" width="4.625" style="18" customWidth="1"/>
    <col min="6654" max="6656" width="4.75" style="18" customWidth="1"/>
    <col min="6657" max="6657" width="4.625" style="18" customWidth="1"/>
    <col min="6658" max="6658" width="4.375" style="18" customWidth="1"/>
    <col min="6659" max="6659" width="4.25" style="18" customWidth="1"/>
    <col min="6660" max="6660" width="4.625" style="18" customWidth="1"/>
    <col min="6661" max="6661" width="4.375" style="18" customWidth="1"/>
    <col min="6662" max="6663" width="4.625" style="18" customWidth="1"/>
    <col min="6664" max="6664" width="4.25" style="18" customWidth="1"/>
    <col min="6665" max="6665" width="4.125" style="18" customWidth="1"/>
    <col min="6666" max="6666" width="4.25" style="18" customWidth="1"/>
    <col min="6667" max="6900" width="9.125" style="18"/>
    <col min="6901" max="6901" width="4.375" style="18" customWidth="1"/>
    <col min="6902" max="6902" width="15.75" style="18" customWidth="1"/>
    <col min="6903" max="6903" width="24.125" style="18" customWidth="1"/>
    <col min="6904" max="6904" width="8.75" style="18" customWidth="1"/>
    <col min="6905" max="6906" width="4.875" style="18" customWidth="1"/>
    <col min="6907" max="6907" width="5.375" style="18" customWidth="1"/>
    <col min="6908" max="6908" width="4.75" style="18" customWidth="1"/>
    <col min="6909" max="6909" width="4.625" style="18" customWidth="1"/>
    <col min="6910" max="6912" width="4.75" style="18" customWidth="1"/>
    <col min="6913" max="6913" width="4.625" style="18" customWidth="1"/>
    <col min="6914" max="6914" width="4.375" style="18" customWidth="1"/>
    <col min="6915" max="6915" width="4.25" style="18" customWidth="1"/>
    <col min="6916" max="6916" width="4.625" style="18" customWidth="1"/>
    <col min="6917" max="6917" width="4.375" style="18" customWidth="1"/>
    <col min="6918" max="6919" width="4.625" style="18" customWidth="1"/>
    <col min="6920" max="6920" width="4.25" style="18" customWidth="1"/>
    <col min="6921" max="6921" width="4.125" style="18" customWidth="1"/>
    <col min="6922" max="6922" width="4.25" style="18" customWidth="1"/>
    <col min="6923" max="7156" width="9.125" style="18"/>
    <col min="7157" max="7157" width="4.375" style="18" customWidth="1"/>
    <col min="7158" max="7158" width="15.75" style="18" customWidth="1"/>
    <col min="7159" max="7159" width="24.125" style="18" customWidth="1"/>
    <col min="7160" max="7160" width="8.75" style="18" customWidth="1"/>
    <col min="7161" max="7162" width="4.875" style="18" customWidth="1"/>
    <col min="7163" max="7163" width="5.375" style="18" customWidth="1"/>
    <col min="7164" max="7164" width="4.75" style="18" customWidth="1"/>
    <col min="7165" max="7165" width="4.625" style="18" customWidth="1"/>
    <col min="7166" max="7168" width="4.75" style="18" customWidth="1"/>
    <col min="7169" max="7169" width="4.625" style="18" customWidth="1"/>
    <col min="7170" max="7170" width="4.375" style="18" customWidth="1"/>
    <col min="7171" max="7171" width="4.25" style="18" customWidth="1"/>
    <col min="7172" max="7172" width="4.625" style="18" customWidth="1"/>
    <col min="7173" max="7173" width="4.375" style="18" customWidth="1"/>
    <col min="7174" max="7175" width="4.625" style="18" customWidth="1"/>
    <col min="7176" max="7176" width="4.25" style="18" customWidth="1"/>
    <col min="7177" max="7177" width="4.125" style="18" customWidth="1"/>
    <col min="7178" max="7178" width="4.25" style="18" customWidth="1"/>
    <col min="7179" max="7412" width="9.125" style="18"/>
    <col min="7413" max="7413" width="4.375" style="18" customWidth="1"/>
    <col min="7414" max="7414" width="15.75" style="18" customWidth="1"/>
    <col min="7415" max="7415" width="24.125" style="18" customWidth="1"/>
    <col min="7416" max="7416" width="8.75" style="18" customWidth="1"/>
    <col min="7417" max="7418" width="4.875" style="18" customWidth="1"/>
    <col min="7419" max="7419" width="5.375" style="18" customWidth="1"/>
    <col min="7420" max="7420" width="4.75" style="18" customWidth="1"/>
    <col min="7421" max="7421" width="4.625" style="18" customWidth="1"/>
    <col min="7422" max="7424" width="4.75" style="18" customWidth="1"/>
    <col min="7425" max="7425" width="4.625" style="18" customWidth="1"/>
    <col min="7426" max="7426" width="4.375" style="18" customWidth="1"/>
    <col min="7427" max="7427" width="4.25" style="18" customWidth="1"/>
    <col min="7428" max="7428" width="4.625" style="18" customWidth="1"/>
    <col min="7429" max="7429" width="4.375" style="18" customWidth="1"/>
    <col min="7430" max="7431" width="4.625" style="18" customWidth="1"/>
    <col min="7432" max="7432" width="4.25" style="18" customWidth="1"/>
    <col min="7433" max="7433" width="4.125" style="18" customWidth="1"/>
    <col min="7434" max="7434" width="4.25" style="18" customWidth="1"/>
    <col min="7435" max="7668" width="9.125" style="18"/>
    <col min="7669" max="7669" width="4.375" style="18" customWidth="1"/>
    <col min="7670" max="7670" width="15.75" style="18" customWidth="1"/>
    <col min="7671" max="7671" width="24.125" style="18" customWidth="1"/>
    <col min="7672" max="7672" width="8.75" style="18" customWidth="1"/>
    <col min="7673" max="7674" width="4.875" style="18" customWidth="1"/>
    <col min="7675" max="7675" width="5.375" style="18" customWidth="1"/>
    <col min="7676" max="7676" width="4.75" style="18" customWidth="1"/>
    <col min="7677" max="7677" width="4.625" style="18" customWidth="1"/>
    <col min="7678" max="7680" width="4.75" style="18" customWidth="1"/>
    <col min="7681" max="7681" width="4.625" style="18" customWidth="1"/>
    <col min="7682" max="7682" width="4.375" style="18" customWidth="1"/>
    <col min="7683" max="7683" width="4.25" style="18" customWidth="1"/>
    <col min="7684" max="7684" width="4.625" style="18" customWidth="1"/>
    <col min="7685" max="7685" width="4.375" style="18" customWidth="1"/>
    <col min="7686" max="7687" width="4.625" style="18" customWidth="1"/>
    <col min="7688" max="7688" width="4.25" style="18" customWidth="1"/>
    <col min="7689" max="7689" width="4.125" style="18" customWidth="1"/>
    <col min="7690" max="7690" width="4.25" style="18" customWidth="1"/>
    <col min="7691" max="7924" width="9.125" style="18"/>
    <col min="7925" max="7925" width="4.375" style="18" customWidth="1"/>
    <col min="7926" max="7926" width="15.75" style="18" customWidth="1"/>
    <col min="7927" max="7927" width="24.125" style="18" customWidth="1"/>
    <col min="7928" max="7928" width="8.75" style="18" customWidth="1"/>
    <col min="7929" max="7930" width="4.875" style="18" customWidth="1"/>
    <col min="7931" max="7931" width="5.375" style="18" customWidth="1"/>
    <col min="7932" max="7932" width="4.75" style="18" customWidth="1"/>
    <col min="7933" max="7933" width="4.625" style="18" customWidth="1"/>
    <col min="7934" max="7936" width="4.75" style="18" customWidth="1"/>
    <col min="7937" max="7937" width="4.625" style="18" customWidth="1"/>
    <col min="7938" max="7938" width="4.375" style="18" customWidth="1"/>
    <col min="7939" max="7939" width="4.25" style="18" customWidth="1"/>
    <col min="7940" max="7940" width="4.625" style="18" customWidth="1"/>
    <col min="7941" max="7941" width="4.375" style="18" customWidth="1"/>
    <col min="7942" max="7943" width="4.625" style="18" customWidth="1"/>
    <col min="7944" max="7944" width="4.25" style="18" customWidth="1"/>
    <col min="7945" max="7945" width="4.125" style="18" customWidth="1"/>
    <col min="7946" max="7946" width="4.25" style="18" customWidth="1"/>
    <col min="7947" max="8180" width="9.125" style="18"/>
    <col min="8181" max="8181" width="4.375" style="18" customWidth="1"/>
    <col min="8182" max="8182" width="15.75" style="18" customWidth="1"/>
    <col min="8183" max="8183" width="24.125" style="18" customWidth="1"/>
    <col min="8184" max="8184" width="8.75" style="18" customWidth="1"/>
    <col min="8185" max="8186" width="4.875" style="18" customWidth="1"/>
    <col min="8187" max="8187" width="5.375" style="18" customWidth="1"/>
    <col min="8188" max="8188" width="4.75" style="18" customWidth="1"/>
    <col min="8189" max="8189" width="4.625" style="18" customWidth="1"/>
    <col min="8190" max="8192" width="4.75" style="18" customWidth="1"/>
    <col min="8193" max="8193" width="4.625" style="18" customWidth="1"/>
    <col min="8194" max="8194" width="4.375" style="18" customWidth="1"/>
    <col min="8195" max="8195" width="4.25" style="18" customWidth="1"/>
    <col min="8196" max="8196" width="4.625" style="18" customWidth="1"/>
    <col min="8197" max="8197" width="4.375" style="18" customWidth="1"/>
    <col min="8198" max="8199" width="4.625" style="18" customWidth="1"/>
    <col min="8200" max="8200" width="4.25" style="18" customWidth="1"/>
    <col min="8201" max="8201" width="4.125" style="18" customWidth="1"/>
    <col min="8202" max="8202" width="4.25" style="18" customWidth="1"/>
    <col min="8203" max="8436" width="9.125" style="18"/>
    <col min="8437" max="8437" width="4.375" style="18" customWidth="1"/>
    <col min="8438" max="8438" width="15.75" style="18" customWidth="1"/>
    <col min="8439" max="8439" width="24.125" style="18" customWidth="1"/>
    <col min="8440" max="8440" width="8.75" style="18" customWidth="1"/>
    <col min="8441" max="8442" width="4.875" style="18" customWidth="1"/>
    <col min="8443" max="8443" width="5.375" style="18" customWidth="1"/>
    <col min="8444" max="8444" width="4.75" style="18" customWidth="1"/>
    <col min="8445" max="8445" width="4.625" style="18" customWidth="1"/>
    <col min="8446" max="8448" width="4.75" style="18" customWidth="1"/>
    <col min="8449" max="8449" width="4.625" style="18" customWidth="1"/>
    <col min="8450" max="8450" width="4.375" style="18" customWidth="1"/>
    <col min="8451" max="8451" width="4.25" style="18" customWidth="1"/>
    <col min="8452" max="8452" width="4.625" style="18" customWidth="1"/>
    <col min="8453" max="8453" width="4.375" style="18" customWidth="1"/>
    <col min="8454" max="8455" width="4.625" style="18" customWidth="1"/>
    <col min="8456" max="8456" width="4.25" style="18" customWidth="1"/>
    <col min="8457" max="8457" width="4.125" style="18" customWidth="1"/>
    <col min="8458" max="8458" width="4.25" style="18" customWidth="1"/>
    <col min="8459" max="8692" width="9.125" style="18"/>
    <col min="8693" max="8693" width="4.375" style="18" customWidth="1"/>
    <col min="8694" max="8694" width="15.75" style="18" customWidth="1"/>
    <col min="8695" max="8695" width="24.125" style="18" customWidth="1"/>
    <col min="8696" max="8696" width="8.75" style="18" customWidth="1"/>
    <col min="8697" max="8698" width="4.875" style="18" customWidth="1"/>
    <col min="8699" max="8699" width="5.375" style="18" customWidth="1"/>
    <col min="8700" max="8700" width="4.75" style="18" customWidth="1"/>
    <col min="8701" max="8701" width="4.625" style="18" customWidth="1"/>
    <col min="8702" max="8704" width="4.75" style="18" customWidth="1"/>
    <col min="8705" max="8705" width="4.625" style="18" customWidth="1"/>
    <col min="8706" max="8706" width="4.375" style="18" customWidth="1"/>
    <col min="8707" max="8707" width="4.25" style="18" customWidth="1"/>
    <col min="8708" max="8708" width="4.625" style="18" customWidth="1"/>
    <col min="8709" max="8709" width="4.375" style="18" customWidth="1"/>
    <col min="8710" max="8711" width="4.625" style="18" customWidth="1"/>
    <col min="8712" max="8712" width="4.25" style="18" customWidth="1"/>
    <col min="8713" max="8713" width="4.125" style="18" customWidth="1"/>
    <col min="8714" max="8714" width="4.25" style="18" customWidth="1"/>
    <col min="8715" max="8948" width="9.125" style="18"/>
    <col min="8949" max="8949" width="4.375" style="18" customWidth="1"/>
    <col min="8950" max="8950" width="15.75" style="18" customWidth="1"/>
    <col min="8951" max="8951" width="24.125" style="18" customWidth="1"/>
    <col min="8952" max="8952" width="8.75" style="18" customWidth="1"/>
    <col min="8953" max="8954" width="4.875" style="18" customWidth="1"/>
    <col min="8955" max="8955" width="5.375" style="18" customWidth="1"/>
    <col min="8956" max="8956" width="4.75" style="18" customWidth="1"/>
    <col min="8957" max="8957" width="4.625" style="18" customWidth="1"/>
    <col min="8958" max="8960" width="4.75" style="18" customWidth="1"/>
    <col min="8961" max="8961" width="4.625" style="18" customWidth="1"/>
    <col min="8962" max="8962" width="4.375" style="18" customWidth="1"/>
    <col min="8963" max="8963" width="4.25" style="18" customWidth="1"/>
    <col min="8964" max="8964" width="4.625" style="18" customWidth="1"/>
    <col min="8965" max="8965" width="4.375" style="18" customWidth="1"/>
    <col min="8966" max="8967" width="4.625" style="18" customWidth="1"/>
    <col min="8968" max="8968" width="4.25" style="18" customWidth="1"/>
    <col min="8969" max="8969" width="4.125" style="18" customWidth="1"/>
    <col min="8970" max="8970" width="4.25" style="18" customWidth="1"/>
    <col min="8971" max="9204" width="9.125" style="18"/>
    <col min="9205" max="9205" width="4.375" style="18" customWidth="1"/>
    <col min="9206" max="9206" width="15.75" style="18" customWidth="1"/>
    <col min="9207" max="9207" width="24.125" style="18" customWidth="1"/>
    <col min="9208" max="9208" width="8.75" style="18" customWidth="1"/>
    <col min="9209" max="9210" width="4.875" style="18" customWidth="1"/>
    <col min="9211" max="9211" width="5.375" style="18" customWidth="1"/>
    <col min="9212" max="9212" width="4.75" style="18" customWidth="1"/>
    <col min="9213" max="9213" width="4.625" style="18" customWidth="1"/>
    <col min="9214" max="9216" width="4.75" style="18" customWidth="1"/>
    <col min="9217" max="9217" width="4.625" style="18" customWidth="1"/>
    <col min="9218" max="9218" width="4.375" style="18" customWidth="1"/>
    <col min="9219" max="9219" width="4.25" style="18" customWidth="1"/>
    <col min="9220" max="9220" width="4.625" style="18" customWidth="1"/>
    <col min="9221" max="9221" width="4.375" style="18" customWidth="1"/>
    <col min="9222" max="9223" width="4.625" style="18" customWidth="1"/>
    <col min="9224" max="9224" width="4.25" style="18" customWidth="1"/>
    <col min="9225" max="9225" width="4.125" style="18" customWidth="1"/>
    <col min="9226" max="9226" width="4.25" style="18" customWidth="1"/>
    <col min="9227" max="9460" width="9.125" style="18"/>
    <col min="9461" max="9461" width="4.375" style="18" customWidth="1"/>
    <col min="9462" max="9462" width="15.75" style="18" customWidth="1"/>
    <col min="9463" max="9463" width="24.125" style="18" customWidth="1"/>
    <col min="9464" max="9464" width="8.75" style="18" customWidth="1"/>
    <col min="9465" max="9466" width="4.875" style="18" customWidth="1"/>
    <col min="9467" max="9467" width="5.375" style="18" customWidth="1"/>
    <col min="9468" max="9468" width="4.75" style="18" customWidth="1"/>
    <col min="9469" max="9469" width="4.625" style="18" customWidth="1"/>
    <col min="9470" max="9472" width="4.75" style="18" customWidth="1"/>
    <col min="9473" max="9473" width="4.625" style="18" customWidth="1"/>
    <col min="9474" max="9474" width="4.375" style="18" customWidth="1"/>
    <col min="9475" max="9475" width="4.25" style="18" customWidth="1"/>
    <col min="9476" max="9476" width="4.625" style="18" customWidth="1"/>
    <col min="9477" max="9477" width="4.375" style="18" customWidth="1"/>
    <col min="9478" max="9479" width="4.625" style="18" customWidth="1"/>
    <col min="9480" max="9480" width="4.25" style="18" customWidth="1"/>
    <col min="9481" max="9481" width="4.125" style="18" customWidth="1"/>
    <col min="9482" max="9482" width="4.25" style="18" customWidth="1"/>
    <col min="9483" max="9716" width="9.125" style="18"/>
    <col min="9717" max="9717" width="4.375" style="18" customWidth="1"/>
    <col min="9718" max="9718" width="15.75" style="18" customWidth="1"/>
    <col min="9719" max="9719" width="24.125" style="18" customWidth="1"/>
    <col min="9720" max="9720" width="8.75" style="18" customWidth="1"/>
    <col min="9721" max="9722" width="4.875" style="18" customWidth="1"/>
    <col min="9723" max="9723" width="5.375" style="18" customWidth="1"/>
    <col min="9724" max="9724" width="4.75" style="18" customWidth="1"/>
    <col min="9725" max="9725" width="4.625" style="18" customWidth="1"/>
    <col min="9726" max="9728" width="4.75" style="18" customWidth="1"/>
    <col min="9729" max="9729" width="4.625" style="18" customWidth="1"/>
    <col min="9730" max="9730" width="4.375" style="18" customWidth="1"/>
    <col min="9731" max="9731" width="4.25" style="18" customWidth="1"/>
    <col min="9732" max="9732" width="4.625" style="18" customWidth="1"/>
    <col min="9733" max="9733" width="4.375" style="18" customWidth="1"/>
    <col min="9734" max="9735" width="4.625" style="18" customWidth="1"/>
    <col min="9736" max="9736" width="4.25" style="18" customWidth="1"/>
    <col min="9737" max="9737" width="4.125" style="18" customWidth="1"/>
    <col min="9738" max="9738" width="4.25" style="18" customWidth="1"/>
    <col min="9739" max="9972" width="9.125" style="18"/>
    <col min="9973" max="9973" width="4.375" style="18" customWidth="1"/>
    <col min="9974" max="9974" width="15.75" style="18" customWidth="1"/>
    <col min="9975" max="9975" width="24.125" style="18" customWidth="1"/>
    <col min="9976" max="9976" width="8.75" style="18" customWidth="1"/>
    <col min="9977" max="9978" width="4.875" style="18" customWidth="1"/>
    <col min="9979" max="9979" width="5.375" style="18" customWidth="1"/>
    <col min="9980" max="9980" width="4.75" style="18" customWidth="1"/>
    <col min="9981" max="9981" width="4.625" style="18" customWidth="1"/>
    <col min="9982" max="9984" width="4.75" style="18" customWidth="1"/>
    <col min="9985" max="9985" width="4.625" style="18" customWidth="1"/>
    <col min="9986" max="9986" width="4.375" style="18" customWidth="1"/>
    <col min="9987" max="9987" width="4.25" style="18" customWidth="1"/>
    <col min="9988" max="9988" width="4.625" style="18" customWidth="1"/>
    <col min="9989" max="9989" width="4.375" style="18" customWidth="1"/>
    <col min="9990" max="9991" width="4.625" style="18" customWidth="1"/>
    <col min="9992" max="9992" width="4.25" style="18" customWidth="1"/>
    <col min="9993" max="9993" width="4.125" style="18" customWidth="1"/>
    <col min="9994" max="9994" width="4.25" style="18" customWidth="1"/>
    <col min="9995" max="10228" width="9.125" style="18"/>
    <col min="10229" max="10229" width="4.375" style="18" customWidth="1"/>
    <col min="10230" max="10230" width="15.75" style="18" customWidth="1"/>
    <col min="10231" max="10231" width="24.125" style="18" customWidth="1"/>
    <col min="10232" max="10232" width="8.75" style="18" customWidth="1"/>
    <col min="10233" max="10234" width="4.875" style="18" customWidth="1"/>
    <col min="10235" max="10235" width="5.375" style="18" customWidth="1"/>
    <col min="10236" max="10236" width="4.75" style="18" customWidth="1"/>
    <col min="10237" max="10237" width="4.625" style="18" customWidth="1"/>
    <col min="10238" max="10240" width="4.75" style="18" customWidth="1"/>
    <col min="10241" max="10241" width="4.625" style="18" customWidth="1"/>
    <col min="10242" max="10242" width="4.375" style="18" customWidth="1"/>
    <col min="10243" max="10243" width="4.25" style="18" customWidth="1"/>
    <col min="10244" max="10244" width="4.625" style="18" customWidth="1"/>
    <col min="10245" max="10245" width="4.375" style="18" customWidth="1"/>
    <col min="10246" max="10247" width="4.625" style="18" customWidth="1"/>
    <col min="10248" max="10248" width="4.25" style="18" customWidth="1"/>
    <col min="10249" max="10249" width="4.125" style="18" customWidth="1"/>
    <col min="10250" max="10250" width="4.25" style="18" customWidth="1"/>
    <col min="10251" max="10484" width="9.125" style="18"/>
    <col min="10485" max="10485" width="4.375" style="18" customWidth="1"/>
    <col min="10486" max="10486" width="15.75" style="18" customWidth="1"/>
    <col min="10487" max="10487" width="24.125" style="18" customWidth="1"/>
    <col min="10488" max="10488" width="8.75" style="18" customWidth="1"/>
    <col min="10489" max="10490" width="4.875" style="18" customWidth="1"/>
    <col min="10491" max="10491" width="5.375" style="18" customWidth="1"/>
    <col min="10492" max="10492" width="4.75" style="18" customWidth="1"/>
    <col min="10493" max="10493" width="4.625" style="18" customWidth="1"/>
    <col min="10494" max="10496" width="4.75" style="18" customWidth="1"/>
    <col min="10497" max="10497" width="4.625" style="18" customWidth="1"/>
    <col min="10498" max="10498" width="4.375" style="18" customWidth="1"/>
    <col min="10499" max="10499" width="4.25" style="18" customWidth="1"/>
    <col min="10500" max="10500" width="4.625" style="18" customWidth="1"/>
    <col min="10501" max="10501" width="4.375" style="18" customWidth="1"/>
    <col min="10502" max="10503" width="4.625" style="18" customWidth="1"/>
    <col min="10504" max="10504" width="4.25" style="18" customWidth="1"/>
    <col min="10505" max="10505" width="4.125" style="18" customWidth="1"/>
    <col min="10506" max="10506" width="4.25" style="18" customWidth="1"/>
    <col min="10507" max="10740" width="9.125" style="18"/>
    <col min="10741" max="10741" width="4.375" style="18" customWidth="1"/>
    <col min="10742" max="10742" width="15.75" style="18" customWidth="1"/>
    <col min="10743" max="10743" width="24.125" style="18" customWidth="1"/>
    <col min="10744" max="10744" width="8.75" style="18" customWidth="1"/>
    <col min="10745" max="10746" width="4.875" style="18" customWidth="1"/>
    <col min="10747" max="10747" width="5.375" style="18" customWidth="1"/>
    <col min="10748" max="10748" width="4.75" style="18" customWidth="1"/>
    <col min="10749" max="10749" width="4.625" style="18" customWidth="1"/>
    <col min="10750" max="10752" width="4.75" style="18" customWidth="1"/>
    <col min="10753" max="10753" width="4.625" style="18" customWidth="1"/>
    <col min="10754" max="10754" width="4.375" style="18" customWidth="1"/>
    <col min="10755" max="10755" width="4.25" style="18" customWidth="1"/>
    <col min="10756" max="10756" width="4.625" style="18" customWidth="1"/>
    <col min="10757" max="10757" width="4.375" style="18" customWidth="1"/>
    <col min="10758" max="10759" width="4.625" style="18" customWidth="1"/>
    <col min="10760" max="10760" width="4.25" style="18" customWidth="1"/>
    <col min="10761" max="10761" width="4.125" style="18" customWidth="1"/>
    <col min="10762" max="10762" width="4.25" style="18" customWidth="1"/>
    <col min="10763" max="10996" width="9.125" style="18"/>
    <col min="10997" max="10997" width="4.375" style="18" customWidth="1"/>
    <col min="10998" max="10998" width="15.75" style="18" customWidth="1"/>
    <col min="10999" max="10999" width="24.125" style="18" customWidth="1"/>
    <col min="11000" max="11000" width="8.75" style="18" customWidth="1"/>
    <col min="11001" max="11002" width="4.875" style="18" customWidth="1"/>
    <col min="11003" max="11003" width="5.375" style="18" customWidth="1"/>
    <col min="11004" max="11004" width="4.75" style="18" customWidth="1"/>
    <col min="11005" max="11005" width="4.625" style="18" customWidth="1"/>
    <col min="11006" max="11008" width="4.75" style="18" customWidth="1"/>
    <col min="11009" max="11009" width="4.625" style="18" customWidth="1"/>
    <col min="11010" max="11010" width="4.375" style="18" customWidth="1"/>
    <col min="11011" max="11011" width="4.25" style="18" customWidth="1"/>
    <col min="11012" max="11012" width="4.625" style="18" customWidth="1"/>
    <col min="11013" max="11013" width="4.375" style="18" customWidth="1"/>
    <col min="11014" max="11015" width="4.625" style="18" customWidth="1"/>
    <col min="11016" max="11016" width="4.25" style="18" customWidth="1"/>
    <col min="11017" max="11017" width="4.125" style="18" customWidth="1"/>
    <col min="11018" max="11018" width="4.25" style="18" customWidth="1"/>
    <col min="11019" max="11252" width="9.125" style="18"/>
    <col min="11253" max="11253" width="4.375" style="18" customWidth="1"/>
    <col min="11254" max="11254" width="15.75" style="18" customWidth="1"/>
    <col min="11255" max="11255" width="24.125" style="18" customWidth="1"/>
    <col min="11256" max="11256" width="8.75" style="18" customWidth="1"/>
    <col min="11257" max="11258" width="4.875" style="18" customWidth="1"/>
    <col min="11259" max="11259" width="5.375" style="18" customWidth="1"/>
    <col min="11260" max="11260" width="4.75" style="18" customWidth="1"/>
    <col min="11261" max="11261" width="4.625" style="18" customWidth="1"/>
    <col min="11262" max="11264" width="4.75" style="18" customWidth="1"/>
    <col min="11265" max="11265" width="4.625" style="18" customWidth="1"/>
    <col min="11266" max="11266" width="4.375" style="18" customWidth="1"/>
    <col min="11267" max="11267" width="4.25" style="18" customWidth="1"/>
    <col min="11268" max="11268" width="4.625" style="18" customWidth="1"/>
    <col min="11269" max="11269" width="4.375" style="18" customWidth="1"/>
    <col min="11270" max="11271" width="4.625" style="18" customWidth="1"/>
    <col min="11272" max="11272" width="4.25" style="18" customWidth="1"/>
    <col min="11273" max="11273" width="4.125" style="18" customWidth="1"/>
    <col min="11274" max="11274" width="4.25" style="18" customWidth="1"/>
    <col min="11275" max="11508" width="9.125" style="18"/>
    <col min="11509" max="11509" width="4.375" style="18" customWidth="1"/>
    <col min="11510" max="11510" width="15.75" style="18" customWidth="1"/>
    <col min="11511" max="11511" width="24.125" style="18" customWidth="1"/>
    <col min="11512" max="11512" width="8.75" style="18" customWidth="1"/>
    <col min="11513" max="11514" width="4.875" style="18" customWidth="1"/>
    <col min="11515" max="11515" width="5.375" style="18" customWidth="1"/>
    <col min="11516" max="11516" width="4.75" style="18" customWidth="1"/>
    <col min="11517" max="11517" width="4.625" style="18" customWidth="1"/>
    <col min="11518" max="11520" width="4.75" style="18" customWidth="1"/>
    <col min="11521" max="11521" width="4.625" style="18" customWidth="1"/>
    <col min="11522" max="11522" width="4.375" style="18" customWidth="1"/>
    <col min="11523" max="11523" width="4.25" style="18" customWidth="1"/>
    <col min="11524" max="11524" width="4.625" style="18" customWidth="1"/>
    <col min="11525" max="11525" width="4.375" style="18" customWidth="1"/>
    <col min="11526" max="11527" width="4.625" style="18" customWidth="1"/>
    <col min="11528" max="11528" width="4.25" style="18" customWidth="1"/>
    <col min="11529" max="11529" width="4.125" style="18" customWidth="1"/>
    <col min="11530" max="11530" width="4.25" style="18" customWidth="1"/>
    <col min="11531" max="11764" width="9.125" style="18"/>
    <col min="11765" max="11765" width="4.375" style="18" customWidth="1"/>
    <col min="11766" max="11766" width="15.75" style="18" customWidth="1"/>
    <col min="11767" max="11767" width="24.125" style="18" customWidth="1"/>
    <col min="11768" max="11768" width="8.75" style="18" customWidth="1"/>
    <col min="11769" max="11770" width="4.875" style="18" customWidth="1"/>
    <col min="11771" max="11771" width="5.375" style="18" customWidth="1"/>
    <col min="11772" max="11772" width="4.75" style="18" customWidth="1"/>
    <col min="11773" max="11773" width="4.625" style="18" customWidth="1"/>
    <col min="11774" max="11776" width="4.75" style="18" customWidth="1"/>
    <col min="11777" max="11777" width="4.625" style="18" customWidth="1"/>
    <col min="11778" max="11778" width="4.375" style="18" customWidth="1"/>
    <col min="11779" max="11779" width="4.25" style="18" customWidth="1"/>
    <col min="11780" max="11780" width="4.625" style="18" customWidth="1"/>
    <col min="11781" max="11781" width="4.375" style="18" customWidth="1"/>
    <col min="11782" max="11783" width="4.625" style="18" customWidth="1"/>
    <col min="11784" max="11784" width="4.25" style="18" customWidth="1"/>
    <col min="11785" max="11785" width="4.125" style="18" customWidth="1"/>
    <col min="11786" max="11786" width="4.25" style="18" customWidth="1"/>
    <col min="11787" max="12020" width="9.125" style="18"/>
    <col min="12021" max="12021" width="4.375" style="18" customWidth="1"/>
    <col min="12022" max="12022" width="15.75" style="18" customWidth="1"/>
    <col min="12023" max="12023" width="24.125" style="18" customWidth="1"/>
    <col min="12024" max="12024" width="8.75" style="18" customWidth="1"/>
    <col min="12025" max="12026" width="4.875" style="18" customWidth="1"/>
    <col min="12027" max="12027" width="5.375" style="18" customWidth="1"/>
    <col min="12028" max="12028" width="4.75" style="18" customWidth="1"/>
    <col min="12029" max="12029" width="4.625" style="18" customWidth="1"/>
    <col min="12030" max="12032" width="4.75" style="18" customWidth="1"/>
    <col min="12033" max="12033" width="4.625" style="18" customWidth="1"/>
    <col min="12034" max="12034" width="4.375" style="18" customWidth="1"/>
    <col min="12035" max="12035" width="4.25" style="18" customWidth="1"/>
    <col min="12036" max="12036" width="4.625" style="18" customWidth="1"/>
    <col min="12037" max="12037" width="4.375" style="18" customWidth="1"/>
    <col min="12038" max="12039" width="4.625" style="18" customWidth="1"/>
    <col min="12040" max="12040" width="4.25" style="18" customWidth="1"/>
    <col min="12041" max="12041" width="4.125" style="18" customWidth="1"/>
    <col min="12042" max="12042" width="4.25" style="18" customWidth="1"/>
    <col min="12043" max="12276" width="9.125" style="18"/>
    <col min="12277" max="12277" width="4.375" style="18" customWidth="1"/>
    <col min="12278" max="12278" width="15.75" style="18" customWidth="1"/>
    <col min="12279" max="12279" width="24.125" style="18" customWidth="1"/>
    <col min="12280" max="12280" width="8.75" style="18" customWidth="1"/>
    <col min="12281" max="12282" width="4.875" style="18" customWidth="1"/>
    <col min="12283" max="12283" width="5.375" style="18" customWidth="1"/>
    <col min="12284" max="12284" width="4.75" style="18" customWidth="1"/>
    <col min="12285" max="12285" width="4.625" style="18" customWidth="1"/>
    <col min="12286" max="12288" width="4.75" style="18" customWidth="1"/>
    <col min="12289" max="12289" width="4.625" style="18" customWidth="1"/>
    <col min="12290" max="12290" width="4.375" style="18" customWidth="1"/>
    <col min="12291" max="12291" width="4.25" style="18" customWidth="1"/>
    <col min="12292" max="12292" width="4.625" style="18" customWidth="1"/>
    <col min="12293" max="12293" width="4.375" style="18" customWidth="1"/>
    <col min="12294" max="12295" width="4.625" style="18" customWidth="1"/>
    <col min="12296" max="12296" width="4.25" style="18" customWidth="1"/>
    <col min="12297" max="12297" width="4.125" style="18" customWidth="1"/>
    <col min="12298" max="12298" width="4.25" style="18" customWidth="1"/>
    <col min="12299" max="12532" width="9.125" style="18"/>
    <col min="12533" max="12533" width="4.375" style="18" customWidth="1"/>
    <col min="12534" max="12534" width="15.75" style="18" customWidth="1"/>
    <col min="12535" max="12535" width="24.125" style="18" customWidth="1"/>
    <col min="12536" max="12536" width="8.75" style="18" customWidth="1"/>
    <col min="12537" max="12538" width="4.875" style="18" customWidth="1"/>
    <col min="12539" max="12539" width="5.375" style="18" customWidth="1"/>
    <col min="12540" max="12540" width="4.75" style="18" customWidth="1"/>
    <col min="12541" max="12541" width="4.625" style="18" customWidth="1"/>
    <col min="12542" max="12544" width="4.75" style="18" customWidth="1"/>
    <col min="12545" max="12545" width="4.625" style="18" customWidth="1"/>
    <col min="12546" max="12546" width="4.375" style="18" customWidth="1"/>
    <col min="12547" max="12547" width="4.25" style="18" customWidth="1"/>
    <col min="12548" max="12548" width="4.625" style="18" customWidth="1"/>
    <col min="12549" max="12549" width="4.375" style="18" customWidth="1"/>
    <col min="12550" max="12551" width="4.625" style="18" customWidth="1"/>
    <col min="12552" max="12552" width="4.25" style="18" customWidth="1"/>
    <col min="12553" max="12553" width="4.125" style="18" customWidth="1"/>
    <col min="12554" max="12554" width="4.25" style="18" customWidth="1"/>
    <col min="12555" max="12788" width="9.125" style="18"/>
    <col min="12789" max="12789" width="4.375" style="18" customWidth="1"/>
    <col min="12790" max="12790" width="15.75" style="18" customWidth="1"/>
    <col min="12791" max="12791" width="24.125" style="18" customWidth="1"/>
    <col min="12792" max="12792" width="8.75" style="18" customWidth="1"/>
    <col min="12793" max="12794" width="4.875" style="18" customWidth="1"/>
    <col min="12795" max="12795" width="5.375" style="18" customWidth="1"/>
    <col min="12796" max="12796" width="4.75" style="18" customWidth="1"/>
    <col min="12797" max="12797" width="4.625" style="18" customWidth="1"/>
    <col min="12798" max="12800" width="4.75" style="18" customWidth="1"/>
    <col min="12801" max="12801" width="4.625" style="18" customWidth="1"/>
    <col min="12802" max="12802" width="4.375" style="18" customWidth="1"/>
    <col min="12803" max="12803" width="4.25" style="18" customWidth="1"/>
    <col min="12804" max="12804" width="4.625" style="18" customWidth="1"/>
    <col min="12805" max="12805" width="4.375" style="18" customWidth="1"/>
    <col min="12806" max="12807" width="4.625" style="18" customWidth="1"/>
    <col min="12808" max="12808" width="4.25" style="18" customWidth="1"/>
    <col min="12809" max="12809" width="4.125" style="18" customWidth="1"/>
    <col min="12810" max="12810" width="4.25" style="18" customWidth="1"/>
    <col min="12811" max="13044" width="9.125" style="18"/>
    <col min="13045" max="13045" width="4.375" style="18" customWidth="1"/>
    <col min="13046" max="13046" width="15.75" style="18" customWidth="1"/>
    <col min="13047" max="13047" width="24.125" style="18" customWidth="1"/>
    <col min="13048" max="13048" width="8.75" style="18" customWidth="1"/>
    <col min="13049" max="13050" width="4.875" style="18" customWidth="1"/>
    <col min="13051" max="13051" width="5.375" style="18" customWidth="1"/>
    <col min="13052" max="13052" width="4.75" style="18" customWidth="1"/>
    <col min="13053" max="13053" width="4.625" style="18" customWidth="1"/>
    <col min="13054" max="13056" width="4.75" style="18" customWidth="1"/>
    <col min="13057" max="13057" width="4.625" style="18" customWidth="1"/>
    <col min="13058" max="13058" width="4.375" style="18" customWidth="1"/>
    <col min="13059" max="13059" width="4.25" style="18" customWidth="1"/>
    <col min="13060" max="13060" width="4.625" style="18" customWidth="1"/>
    <col min="13061" max="13061" width="4.375" style="18" customWidth="1"/>
    <col min="13062" max="13063" width="4.625" style="18" customWidth="1"/>
    <col min="13064" max="13064" width="4.25" style="18" customWidth="1"/>
    <col min="13065" max="13065" width="4.125" style="18" customWidth="1"/>
    <col min="13066" max="13066" width="4.25" style="18" customWidth="1"/>
    <col min="13067" max="13300" width="9.125" style="18"/>
    <col min="13301" max="13301" width="4.375" style="18" customWidth="1"/>
    <col min="13302" max="13302" width="15.75" style="18" customWidth="1"/>
    <col min="13303" max="13303" width="24.125" style="18" customWidth="1"/>
    <col min="13304" max="13304" width="8.75" style="18" customWidth="1"/>
    <col min="13305" max="13306" width="4.875" style="18" customWidth="1"/>
    <col min="13307" max="13307" width="5.375" style="18" customWidth="1"/>
    <col min="13308" max="13308" width="4.75" style="18" customWidth="1"/>
    <col min="13309" max="13309" width="4.625" style="18" customWidth="1"/>
    <col min="13310" max="13312" width="4.75" style="18" customWidth="1"/>
    <col min="13313" max="13313" width="4.625" style="18" customWidth="1"/>
    <col min="13314" max="13314" width="4.375" style="18" customWidth="1"/>
    <col min="13315" max="13315" width="4.25" style="18" customWidth="1"/>
    <col min="13316" max="13316" width="4.625" style="18" customWidth="1"/>
    <col min="13317" max="13317" width="4.375" style="18" customWidth="1"/>
    <col min="13318" max="13319" width="4.625" style="18" customWidth="1"/>
    <col min="13320" max="13320" width="4.25" style="18" customWidth="1"/>
    <col min="13321" max="13321" width="4.125" style="18" customWidth="1"/>
    <col min="13322" max="13322" width="4.25" style="18" customWidth="1"/>
    <col min="13323" max="13556" width="9.125" style="18"/>
    <col min="13557" max="13557" width="4.375" style="18" customWidth="1"/>
    <col min="13558" max="13558" width="15.75" style="18" customWidth="1"/>
    <col min="13559" max="13559" width="24.125" style="18" customWidth="1"/>
    <col min="13560" max="13560" width="8.75" style="18" customWidth="1"/>
    <col min="13561" max="13562" width="4.875" style="18" customWidth="1"/>
    <col min="13563" max="13563" width="5.375" style="18" customWidth="1"/>
    <col min="13564" max="13564" width="4.75" style="18" customWidth="1"/>
    <col min="13565" max="13565" width="4.625" style="18" customWidth="1"/>
    <col min="13566" max="13568" width="4.75" style="18" customWidth="1"/>
    <col min="13569" max="13569" width="4.625" style="18" customWidth="1"/>
    <col min="13570" max="13570" width="4.375" style="18" customWidth="1"/>
    <col min="13571" max="13571" width="4.25" style="18" customWidth="1"/>
    <col min="13572" max="13572" width="4.625" style="18" customWidth="1"/>
    <col min="13573" max="13573" width="4.375" style="18" customWidth="1"/>
    <col min="13574" max="13575" width="4.625" style="18" customWidth="1"/>
    <col min="13576" max="13576" width="4.25" style="18" customWidth="1"/>
    <col min="13577" max="13577" width="4.125" style="18" customWidth="1"/>
    <col min="13578" max="13578" width="4.25" style="18" customWidth="1"/>
    <col min="13579" max="13812" width="9.125" style="18"/>
    <col min="13813" max="13813" width="4.375" style="18" customWidth="1"/>
    <col min="13814" max="13814" width="15.75" style="18" customWidth="1"/>
    <col min="13815" max="13815" width="24.125" style="18" customWidth="1"/>
    <col min="13816" max="13816" width="8.75" style="18" customWidth="1"/>
    <col min="13817" max="13818" width="4.875" style="18" customWidth="1"/>
    <col min="13819" max="13819" width="5.375" style="18" customWidth="1"/>
    <col min="13820" max="13820" width="4.75" style="18" customWidth="1"/>
    <col min="13821" max="13821" width="4.625" style="18" customWidth="1"/>
    <col min="13822" max="13824" width="4.75" style="18" customWidth="1"/>
    <col min="13825" max="13825" width="4.625" style="18" customWidth="1"/>
    <col min="13826" max="13826" width="4.375" style="18" customWidth="1"/>
    <col min="13827" max="13827" width="4.25" style="18" customWidth="1"/>
    <col min="13828" max="13828" width="4.625" style="18" customWidth="1"/>
    <col min="13829" max="13829" width="4.375" style="18" customWidth="1"/>
    <col min="13830" max="13831" width="4.625" style="18" customWidth="1"/>
    <col min="13832" max="13832" width="4.25" style="18" customWidth="1"/>
    <col min="13833" max="13833" width="4.125" style="18" customWidth="1"/>
    <col min="13834" max="13834" width="4.25" style="18" customWidth="1"/>
    <col min="13835" max="14068" width="9.125" style="18"/>
    <col min="14069" max="14069" width="4.375" style="18" customWidth="1"/>
    <col min="14070" max="14070" width="15.75" style="18" customWidth="1"/>
    <col min="14071" max="14071" width="24.125" style="18" customWidth="1"/>
    <col min="14072" max="14072" width="8.75" style="18" customWidth="1"/>
    <col min="14073" max="14074" width="4.875" style="18" customWidth="1"/>
    <col min="14075" max="14075" width="5.375" style="18" customWidth="1"/>
    <col min="14076" max="14076" width="4.75" style="18" customWidth="1"/>
    <col min="14077" max="14077" width="4.625" style="18" customWidth="1"/>
    <col min="14078" max="14080" width="4.75" style="18" customWidth="1"/>
    <col min="14081" max="14081" width="4.625" style="18" customWidth="1"/>
    <col min="14082" max="14082" width="4.375" style="18" customWidth="1"/>
    <col min="14083" max="14083" width="4.25" style="18" customWidth="1"/>
    <col min="14084" max="14084" width="4.625" style="18" customWidth="1"/>
    <col min="14085" max="14085" width="4.375" style="18" customWidth="1"/>
    <col min="14086" max="14087" width="4.625" style="18" customWidth="1"/>
    <col min="14088" max="14088" width="4.25" style="18" customWidth="1"/>
    <col min="14089" max="14089" width="4.125" style="18" customWidth="1"/>
    <col min="14090" max="14090" width="4.25" style="18" customWidth="1"/>
    <col min="14091" max="14324" width="9.125" style="18"/>
    <col min="14325" max="14325" width="4.375" style="18" customWidth="1"/>
    <col min="14326" max="14326" width="15.75" style="18" customWidth="1"/>
    <col min="14327" max="14327" width="24.125" style="18" customWidth="1"/>
    <col min="14328" max="14328" width="8.75" style="18" customWidth="1"/>
    <col min="14329" max="14330" width="4.875" style="18" customWidth="1"/>
    <col min="14331" max="14331" width="5.375" style="18" customWidth="1"/>
    <col min="14332" max="14332" width="4.75" style="18" customWidth="1"/>
    <col min="14333" max="14333" width="4.625" style="18" customWidth="1"/>
    <col min="14334" max="14336" width="4.75" style="18" customWidth="1"/>
    <col min="14337" max="14337" width="4.625" style="18" customWidth="1"/>
    <col min="14338" max="14338" width="4.375" style="18" customWidth="1"/>
    <col min="14339" max="14339" width="4.25" style="18" customWidth="1"/>
    <col min="14340" max="14340" width="4.625" style="18" customWidth="1"/>
    <col min="14341" max="14341" width="4.375" style="18" customWidth="1"/>
    <col min="14342" max="14343" width="4.625" style="18" customWidth="1"/>
    <col min="14344" max="14344" width="4.25" style="18" customWidth="1"/>
    <col min="14345" max="14345" width="4.125" style="18" customWidth="1"/>
    <col min="14346" max="14346" width="4.25" style="18" customWidth="1"/>
    <col min="14347" max="14580" width="9.125" style="18"/>
    <col min="14581" max="14581" width="4.375" style="18" customWidth="1"/>
    <col min="14582" max="14582" width="15.75" style="18" customWidth="1"/>
    <col min="14583" max="14583" width="24.125" style="18" customWidth="1"/>
    <col min="14584" max="14584" width="8.75" style="18" customWidth="1"/>
    <col min="14585" max="14586" width="4.875" style="18" customWidth="1"/>
    <col min="14587" max="14587" width="5.375" style="18" customWidth="1"/>
    <col min="14588" max="14588" width="4.75" style="18" customWidth="1"/>
    <col min="14589" max="14589" width="4.625" style="18" customWidth="1"/>
    <col min="14590" max="14592" width="4.75" style="18" customWidth="1"/>
    <col min="14593" max="14593" width="4.625" style="18" customWidth="1"/>
    <col min="14594" max="14594" width="4.375" style="18" customWidth="1"/>
    <col min="14595" max="14595" width="4.25" style="18" customWidth="1"/>
    <col min="14596" max="14596" width="4.625" style="18" customWidth="1"/>
    <col min="14597" max="14597" width="4.375" style="18" customWidth="1"/>
    <col min="14598" max="14599" width="4.625" style="18" customWidth="1"/>
    <col min="14600" max="14600" width="4.25" style="18" customWidth="1"/>
    <col min="14601" max="14601" width="4.125" style="18" customWidth="1"/>
    <col min="14602" max="14602" width="4.25" style="18" customWidth="1"/>
    <col min="14603" max="14836" width="9.125" style="18"/>
    <col min="14837" max="14837" width="4.375" style="18" customWidth="1"/>
    <col min="14838" max="14838" width="15.75" style="18" customWidth="1"/>
    <col min="14839" max="14839" width="24.125" style="18" customWidth="1"/>
    <col min="14840" max="14840" width="8.75" style="18" customWidth="1"/>
    <col min="14841" max="14842" width="4.875" style="18" customWidth="1"/>
    <col min="14843" max="14843" width="5.375" style="18" customWidth="1"/>
    <col min="14844" max="14844" width="4.75" style="18" customWidth="1"/>
    <col min="14845" max="14845" width="4.625" style="18" customWidth="1"/>
    <col min="14846" max="14848" width="4.75" style="18" customWidth="1"/>
    <col min="14849" max="14849" width="4.625" style="18" customWidth="1"/>
    <col min="14850" max="14850" width="4.375" style="18" customWidth="1"/>
    <col min="14851" max="14851" width="4.25" style="18" customWidth="1"/>
    <col min="14852" max="14852" width="4.625" style="18" customWidth="1"/>
    <col min="14853" max="14853" width="4.375" style="18" customWidth="1"/>
    <col min="14854" max="14855" width="4.625" style="18" customWidth="1"/>
    <col min="14856" max="14856" width="4.25" style="18" customWidth="1"/>
    <col min="14857" max="14857" width="4.125" style="18" customWidth="1"/>
    <col min="14858" max="14858" width="4.25" style="18" customWidth="1"/>
    <col min="14859" max="15092" width="9.125" style="18"/>
    <col min="15093" max="15093" width="4.375" style="18" customWidth="1"/>
    <col min="15094" max="15094" width="15.75" style="18" customWidth="1"/>
    <col min="15095" max="15095" width="24.125" style="18" customWidth="1"/>
    <col min="15096" max="15096" width="8.75" style="18" customWidth="1"/>
    <col min="15097" max="15098" width="4.875" style="18" customWidth="1"/>
    <col min="15099" max="15099" width="5.375" style="18" customWidth="1"/>
    <col min="15100" max="15100" width="4.75" style="18" customWidth="1"/>
    <col min="15101" max="15101" width="4.625" style="18" customWidth="1"/>
    <col min="15102" max="15104" width="4.75" style="18" customWidth="1"/>
    <col min="15105" max="15105" width="4.625" style="18" customWidth="1"/>
    <col min="15106" max="15106" width="4.375" style="18" customWidth="1"/>
    <col min="15107" max="15107" width="4.25" style="18" customWidth="1"/>
    <col min="15108" max="15108" width="4.625" style="18" customWidth="1"/>
    <col min="15109" max="15109" width="4.375" style="18" customWidth="1"/>
    <col min="15110" max="15111" width="4.625" style="18" customWidth="1"/>
    <col min="15112" max="15112" width="4.25" style="18" customWidth="1"/>
    <col min="15113" max="15113" width="4.125" style="18" customWidth="1"/>
    <col min="15114" max="15114" width="4.25" style="18" customWidth="1"/>
    <col min="15115" max="15348" width="9.125" style="18"/>
    <col min="15349" max="15349" width="4.375" style="18" customWidth="1"/>
    <col min="15350" max="15350" width="15.75" style="18" customWidth="1"/>
    <col min="15351" max="15351" width="24.125" style="18" customWidth="1"/>
    <col min="15352" max="15352" width="8.75" style="18" customWidth="1"/>
    <col min="15353" max="15354" width="4.875" style="18" customWidth="1"/>
    <col min="15355" max="15355" width="5.375" style="18" customWidth="1"/>
    <col min="15356" max="15356" width="4.75" style="18" customWidth="1"/>
    <col min="15357" max="15357" width="4.625" style="18" customWidth="1"/>
    <col min="15358" max="15360" width="4.75" style="18" customWidth="1"/>
    <col min="15361" max="15361" width="4.625" style="18" customWidth="1"/>
    <col min="15362" max="15362" width="4.375" style="18" customWidth="1"/>
    <col min="15363" max="15363" width="4.25" style="18" customWidth="1"/>
    <col min="15364" max="15364" width="4.625" style="18" customWidth="1"/>
    <col min="15365" max="15365" width="4.375" style="18" customWidth="1"/>
    <col min="15366" max="15367" width="4.625" style="18" customWidth="1"/>
    <col min="15368" max="15368" width="4.25" style="18" customWidth="1"/>
    <col min="15369" max="15369" width="4.125" style="18" customWidth="1"/>
    <col min="15370" max="15370" width="4.25" style="18" customWidth="1"/>
    <col min="15371" max="15604" width="9.125" style="18"/>
    <col min="15605" max="15605" width="4.375" style="18" customWidth="1"/>
    <col min="15606" max="15606" width="15.75" style="18" customWidth="1"/>
    <col min="15607" max="15607" width="24.125" style="18" customWidth="1"/>
    <col min="15608" max="15608" width="8.75" style="18" customWidth="1"/>
    <col min="15609" max="15610" width="4.875" style="18" customWidth="1"/>
    <col min="15611" max="15611" width="5.375" style="18" customWidth="1"/>
    <col min="15612" max="15612" width="4.75" style="18" customWidth="1"/>
    <col min="15613" max="15613" width="4.625" style="18" customWidth="1"/>
    <col min="15614" max="15616" width="4.75" style="18" customWidth="1"/>
    <col min="15617" max="15617" width="4.625" style="18" customWidth="1"/>
    <col min="15618" max="15618" width="4.375" style="18" customWidth="1"/>
    <col min="15619" max="15619" width="4.25" style="18" customWidth="1"/>
    <col min="15620" max="15620" width="4.625" style="18" customWidth="1"/>
    <col min="15621" max="15621" width="4.375" style="18" customWidth="1"/>
    <col min="15622" max="15623" width="4.625" style="18" customWidth="1"/>
    <col min="15624" max="15624" width="4.25" style="18" customWidth="1"/>
    <col min="15625" max="15625" width="4.125" style="18" customWidth="1"/>
    <col min="15626" max="15626" width="4.25" style="18" customWidth="1"/>
    <col min="15627" max="15860" width="9.125" style="18"/>
    <col min="15861" max="15861" width="4.375" style="18" customWidth="1"/>
    <col min="15862" max="15862" width="15.75" style="18" customWidth="1"/>
    <col min="15863" max="15863" width="24.125" style="18" customWidth="1"/>
    <col min="15864" max="15864" width="8.75" style="18" customWidth="1"/>
    <col min="15865" max="15866" width="4.875" style="18" customWidth="1"/>
    <col min="15867" max="15867" width="5.375" style="18" customWidth="1"/>
    <col min="15868" max="15868" width="4.75" style="18" customWidth="1"/>
    <col min="15869" max="15869" width="4.625" style="18" customWidth="1"/>
    <col min="15870" max="15872" width="4.75" style="18" customWidth="1"/>
    <col min="15873" max="15873" width="4.625" style="18" customWidth="1"/>
    <col min="15874" max="15874" width="4.375" style="18" customWidth="1"/>
    <col min="15875" max="15875" width="4.25" style="18" customWidth="1"/>
    <col min="15876" max="15876" width="4.625" style="18" customWidth="1"/>
    <col min="15877" max="15877" width="4.375" style="18" customWidth="1"/>
    <col min="15878" max="15879" width="4.625" style="18" customWidth="1"/>
    <col min="15880" max="15880" width="4.25" style="18" customWidth="1"/>
    <col min="15881" max="15881" width="4.125" style="18" customWidth="1"/>
    <col min="15882" max="15882" width="4.25" style="18" customWidth="1"/>
    <col min="15883" max="16116" width="9.125" style="18"/>
    <col min="16117" max="16117" width="4.375" style="18" customWidth="1"/>
    <col min="16118" max="16118" width="15.75" style="18" customWidth="1"/>
    <col min="16119" max="16119" width="24.125" style="18" customWidth="1"/>
    <col min="16120" max="16120" width="8.75" style="18" customWidth="1"/>
    <col min="16121" max="16122" width="4.875" style="18" customWidth="1"/>
    <col min="16123" max="16123" width="5.375" style="18" customWidth="1"/>
    <col min="16124" max="16124" width="4.75" style="18" customWidth="1"/>
    <col min="16125" max="16125" width="4.625" style="18" customWidth="1"/>
    <col min="16126" max="16128" width="4.75" style="18" customWidth="1"/>
    <col min="16129" max="16129" width="4.625" style="18" customWidth="1"/>
    <col min="16130" max="16130" width="4.375" style="18" customWidth="1"/>
    <col min="16131" max="16131" width="4.25" style="18" customWidth="1"/>
    <col min="16132" max="16132" width="4.625" style="18" customWidth="1"/>
    <col min="16133" max="16133" width="4.375" style="18" customWidth="1"/>
    <col min="16134" max="16135" width="4.625" style="18" customWidth="1"/>
    <col min="16136" max="16136" width="4.25" style="18" customWidth="1"/>
    <col min="16137" max="16137" width="4.125" style="18" customWidth="1"/>
    <col min="16138" max="16138" width="4.25" style="18" customWidth="1"/>
    <col min="16139" max="16384" width="9.125" style="18"/>
  </cols>
  <sheetData>
    <row r="1" spans="1:25" s="14" customFormat="1" ht="25.5" customHeight="1">
      <c r="A1" s="12"/>
      <c r="B1" s="101" t="s">
        <v>12</v>
      </c>
      <c r="C1" s="102"/>
      <c r="D1" s="103" t="s">
        <v>6</v>
      </c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25" s="14" customFormat="1" ht="15.75" customHeight="1">
      <c r="A2" s="106" t="s">
        <v>5</v>
      </c>
      <c r="B2" s="106"/>
      <c r="C2" s="106"/>
      <c r="D2" s="15"/>
      <c r="E2" s="81"/>
      <c r="F2" s="82"/>
      <c r="G2" s="16"/>
      <c r="H2" s="17"/>
      <c r="I2" s="17"/>
      <c r="J2" s="18"/>
      <c r="K2" s="19"/>
      <c r="L2" s="19"/>
      <c r="M2" s="18"/>
      <c r="N2" s="19"/>
      <c r="O2" s="19"/>
      <c r="P2" s="18"/>
      <c r="Q2" s="19"/>
      <c r="R2" s="19"/>
      <c r="S2" s="18"/>
      <c r="T2" s="19"/>
      <c r="U2" s="19"/>
      <c r="V2" s="18"/>
      <c r="W2" s="19"/>
      <c r="X2" s="19"/>
      <c r="Y2" s="18"/>
    </row>
    <row r="3" spans="1:25" s="14" customFormat="1" ht="28.5" customHeight="1">
      <c r="A3" s="79"/>
      <c r="B3" s="13"/>
      <c r="C3" s="20" t="s">
        <v>10</v>
      </c>
      <c r="D3" s="21" t="s">
        <v>30</v>
      </c>
      <c r="E3" s="22"/>
      <c r="F3" s="23"/>
      <c r="G3" s="23"/>
      <c r="H3" s="24"/>
      <c r="I3" s="20"/>
      <c r="J3" s="20"/>
      <c r="M3" s="18"/>
      <c r="P3" s="18"/>
      <c r="S3" s="18"/>
      <c r="V3" s="18"/>
      <c r="Y3" s="18"/>
    </row>
    <row r="4" spans="1:25" s="14" customFormat="1">
      <c r="A4" s="25"/>
      <c r="B4" s="13"/>
      <c r="C4" s="20" t="s">
        <v>132</v>
      </c>
      <c r="D4" s="26"/>
      <c r="E4" s="83"/>
      <c r="F4" s="28"/>
      <c r="G4" s="27"/>
      <c r="H4" s="27"/>
      <c r="I4" s="27"/>
      <c r="J4" s="28"/>
      <c r="K4" s="29"/>
      <c r="L4" s="29"/>
      <c r="N4" s="29"/>
      <c r="O4" s="29"/>
      <c r="Q4" s="29"/>
      <c r="R4" s="29"/>
      <c r="T4" s="29"/>
      <c r="U4" s="29"/>
      <c r="W4" s="29"/>
      <c r="X4" s="29"/>
    </row>
    <row r="5" spans="1:25" s="14" customFormat="1">
      <c r="B5" s="30"/>
      <c r="C5" s="31" t="s">
        <v>11</v>
      </c>
      <c r="D5" s="32"/>
      <c r="E5" s="83"/>
      <c r="F5" s="28"/>
      <c r="G5" s="27"/>
      <c r="H5" s="27"/>
      <c r="I5" s="27"/>
      <c r="J5" s="28"/>
      <c r="K5" s="29"/>
      <c r="L5" s="29"/>
      <c r="N5" s="29"/>
      <c r="O5" s="29"/>
      <c r="Q5" s="29"/>
      <c r="R5" s="29"/>
      <c r="T5" s="29"/>
      <c r="U5" s="29"/>
      <c r="W5" s="29"/>
      <c r="X5" s="29"/>
    </row>
    <row r="6" spans="1:25" s="14" customFormat="1" ht="20.25" customHeight="1">
      <c r="B6" s="13"/>
      <c r="C6" s="20" t="s">
        <v>28</v>
      </c>
      <c r="D6" s="84" t="s">
        <v>39</v>
      </c>
      <c r="E6" s="33">
        <f>SUM(E10:Y10)</f>
        <v>18</v>
      </c>
      <c r="F6" s="24"/>
      <c r="G6" s="23"/>
      <c r="H6" s="17"/>
      <c r="I6" s="17"/>
      <c r="J6" s="28"/>
      <c r="K6" s="28"/>
      <c r="L6" s="28"/>
      <c r="M6" s="18"/>
      <c r="N6" s="28"/>
      <c r="O6" s="28"/>
      <c r="P6" s="18"/>
      <c r="Q6" s="28"/>
      <c r="R6" s="28"/>
      <c r="S6" s="18"/>
      <c r="T6" s="28"/>
      <c r="U6" s="28"/>
      <c r="V6" s="18"/>
      <c r="W6" s="28"/>
      <c r="X6" s="28"/>
      <c r="Y6" s="18"/>
    </row>
    <row r="7" spans="1:25" s="14" customFormat="1" ht="20.25" customHeight="1">
      <c r="B7" s="13"/>
      <c r="C7" s="20"/>
      <c r="D7" s="21"/>
      <c r="E7" s="84"/>
      <c r="F7" s="24"/>
      <c r="G7" s="23"/>
      <c r="H7" s="17"/>
      <c r="I7" s="17"/>
      <c r="J7" s="28"/>
      <c r="K7" s="28"/>
      <c r="L7" s="28"/>
      <c r="M7" s="18"/>
      <c r="N7" s="28"/>
      <c r="O7" s="28"/>
      <c r="P7" s="18"/>
      <c r="Q7" s="28"/>
      <c r="R7" s="28"/>
      <c r="S7" s="18"/>
      <c r="T7" s="28"/>
      <c r="U7" s="28"/>
      <c r="V7" s="18"/>
      <c r="W7" s="28"/>
      <c r="X7" s="28"/>
      <c r="Y7" s="18"/>
    </row>
    <row r="8" spans="1:25" s="14" customFormat="1" ht="0.75" customHeight="1">
      <c r="B8" s="13"/>
      <c r="C8" s="33"/>
      <c r="D8" s="34"/>
      <c r="E8" s="85"/>
      <c r="F8" s="19"/>
      <c r="G8" s="16"/>
      <c r="H8" s="17"/>
      <c r="I8" s="17"/>
      <c r="K8" s="28"/>
      <c r="L8" s="28"/>
      <c r="M8" s="18"/>
      <c r="N8" s="28"/>
      <c r="O8" s="28"/>
      <c r="P8" s="18"/>
      <c r="Q8" s="28"/>
      <c r="R8" s="28"/>
      <c r="S8" s="18"/>
      <c r="T8" s="28"/>
      <c r="U8" s="28"/>
      <c r="V8" s="18"/>
      <c r="W8" s="28"/>
      <c r="X8" s="28"/>
      <c r="Y8" s="18"/>
    </row>
    <row r="9" spans="1:25" ht="83.25" customHeight="1">
      <c r="A9" s="37" t="s">
        <v>4</v>
      </c>
      <c r="B9" s="38" t="s">
        <v>3</v>
      </c>
      <c r="C9" s="39" t="s">
        <v>7</v>
      </c>
      <c r="D9" s="40" t="s">
        <v>8</v>
      </c>
      <c r="E9" s="100" t="s">
        <v>29</v>
      </c>
      <c r="F9" s="95"/>
      <c r="G9" s="96"/>
      <c r="H9" s="100" t="s">
        <v>43</v>
      </c>
      <c r="I9" s="95"/>
      <c r="J9" s="96"/>
      <c r="K9" s="100" t="s">
        <v>24</v>
      </c>
      <c r="L9" s="95"/>
      <c r="M9" s="96"/>
      <c r="N9" s="100" t="s">
        <v>44</v>
      </c>
      <c r="O9" s="95"/>
      <c r="P9" s="96"/>
      <c r="Q9" s="100" t="s">
        <v>41</v>
      </c>
      <c r="R9" s="95"/>
      <c r="S9" s="96"/>
      <c r="T9" s="95" t="s">
        <v>42</v>
      </c>
      <c r="U9" s="95"/>
      <c r="V9" s="96"/>
      <c r="W9" s="95" t="s">
        <v>25</v>
      </c>
      <c r="X9" s="95"/>
      <c r="Y9" s="96"/>
    </row>
    <row r="10" spans="1:25" s="35" customFormat="1" ht="18" customHeight="1">
      <c r="A10" s="45"/>
      <c r="B10" s="46"/>
      <c r="C10" s="78"/>
      <c r="D10" s="47"/>
      <c r="E10" s="98">
        <v>3</v>
      </c>
      <c r="F10" s="98"/>
      <c r="G10" s="98"/>
      <c r="H10" s="97">
        <v>2</v>
      </c>
      <c r="I10" s="98"/>
      <c r="J10" s="98"/>
      <c r="K10" s="97">
        <v>3</v>
      </c>
      <c r="L10" s="98"/>
      <c r="M10" s="99"/>
      <c r="N10" s="97">
        <v>2</v>
      </c>
      <c r="O10" s="98"/>
      <c r="P10" s="99"/>
      <c r="Q10" s="97">
        <v>2</v>
      </c>
      <c r="R10" s="98"/>
      <c r="S10" s="99"/>
      <c r="T10" s="97">
        <v>2</v>
      </c>
      <c r="U10" s="98"/>
      <c r="V10" s="99"/>
      <c r="W10" s="97">
        <v>4</v>
      </c>
      <c r="X10" s="98"/>
      <c r="Y10" s="99"/>
    </row>
    <row r="11" spans="1:25" s="35" customFormat="1" ht="29.25" customHeight="1">
      <c r="A11" s="45"/>
      <c r="B11" s="48"/>
      <c r="C11" s="78"/>
      <c r="D11" s="49"/>
      <c r="E11" s="50" t="s">
        <v>22</v>
      </c>
      <c r="F11" s="50" t="s">
        <v>21</v>
      </c>
      <c r="G11" s="86" t="s">
        <v>9</v>
      </c>
      <c r="H11" s="50" t="s">
        <v>22</v>
      </c>
      <c r="I11" s="50" t="s">
        <v>21</v>
      </c>
      <c r="J11" s="86" t="s">
        <v>9</v>
      </c>
      <c r="K11" s="50" t="s">
        <v>22</v>
      </c>
      <c r="L11" s="50" t="s">
        <v>21</v>
      </c>
      <c r="M11" s="86" t="s">
        <v>9</v>
      </c>
      <c r="N11" s="50" t="s">
        <v>22</v>
      </c>
      <c r="O11" s="50" t="s">
        <v>21</v>
      </c>
      <c r="P11" s="86" t="s">
        <v>9</v>
      </c>
      <c r="Q11" s="50" t="s">
        <v>22</v>
      </c>
      <c r="R11" s="50" t="s">
        <v>21</v>
      </c>
      <c r="S11" s="86" t="s">
        <v>9</v>
      </c>
      <c r="T11" s="50" t="s">
        <v>22</v>
      </c>
      <c r="U11" s="50" t="s">
        <v>21</v>
      </c>
      <c r="V11" s="86" t="s">
        <v>9</v>
      </c>
      <c r="W11" s="50" t="s">
        <v>22</v>
      </c>
      <c r="X11" s="50" t="s">
        <v>21</v>
      </c>
      <c r="Y11" s="86" t="s">
        <v>9</v>
      </c>
    </row>
    <row r="12" spans="1:25" ht="18" customHeight="1">
      <c r="A12" s="67">
        <v>1</v>
      </c>
      <c r="B12" s="67" t="s">
        <v>45</v>
      </c>
      <c r="C12" s="68" t="s">
        <v>46</v>
      </c>
      <c r="D12" s="69" t="s">
        <v>47</v>
      </c>
      <c r="E12" s="70">
        <v>8</v>
      </c>
      <c r="F12" s="70">
        <v>8</v>
      </c>
      <c r="G12" s="70">
        <f>ROUND((0.4*E12+0.6*F12),1)</f>
        <v>8</v>
      </c>
      <c r="H12" s="70">
        <v>7.9</v>
      </c>
      <c r="I12" s="70">
        <v>7</v>
      </c>
      <c r="J12" s="70">
        <f t="shared" ref="J12:J29" si="0">ROUND((0.4*H12+0.6*I12),1)</f>
        <v>7.4</v>
      </c>
      <c r="K12" s="70">
        <v>8.5</v>
      </c>
      <c r="L12" s="70">
        <v>6.5</v>
      </c>
      <c r="M12" s="70">
        <f t="shared" ref="M12:M29" si="1">ROUND((0.4*K12+0.6*L12),1)</f>
        <v>7.3</v>
      </c>
      <c r="N12" s="70">
        <v>8.5</v>
      </c>
      <c r="O12" s="70">
        <v>6.5</v>
      </c>
      <c r="P12" s="70">
        <f t="shared" ref="P12:P29" si="2">ROUND((0.4*N12+0.6*O12),1)</f>
        <v>7.3</v>
      </c>
      <c r="Q12" s="70">
        <v>9.3000000000000007</v>
      </c>
      <c r="R12" s="70">
        <v>7</v>
      </c>
      <c r="S12" s="70">
        <f t="shared" ref="S12:S29" si="3">ROUND((0.4*Q12+0.6*R12),1)</f>
        <v>7.9</v>
      </c>
      <c r="T12" s="70">
        <v>8.5</v>
      </c>
      <c r="U12" s="70">
        <v>7</v>
      </c>
      <c r="V12" s="70">
        <f t="shared" ref="V12:V29" si="4">ROUND((0.4*T12+0.6*U12),1)</f>
        <v>7.6</v>
      </c>
      <c r="W12" s="70">
        <v>9.3000000000000007</v>
      </c>
      <c r="X12" s="70">
        <v>6</v>
      </c>
      <c r="Y12" s="70">
        <f t="shared" ref="Y12:Y29" si="5">ROUND((0.4*W12+0.6*X12),1)</f>
        <v>7.3</v>
      </c>
    </row>
    <row r="13" spans="1:25" ht="18" customHeight="1">
      <c r="A13" s="67">
        <v>2</v>
      </c>
      <c r="B13" s="67" t="s">
        <v>48</v>
      </c>
      <c r="C13" s="68" t="s">
        <v>49</v>
      </c>
      <c r="D13" s="69" t="s">
        <v>50</v>
      </c>
      <c r="E13" s="70">
        <v>8</v>
      </c>
      <c r="F13" s="70">
        <v>8</v>
      </c>
      <c r="G13" s="70">
        <f t="shared" ref="G13:G16" si="6">ROUND((0.4*E13+0.6*F13),1)</f>
        <v>8</v>
      </c>
      <c r="H13" s="70">
        <v>7.8</v>
      </c>
      <c r="I13" s="70">
        <v>8</v>
      </c>
      <c r="J13" s="70">
        <f t="shared" si="0"/>
        <v>7.9</v>
      </c>
      <c r="K13" s="70">
        <v>8.5</v>
      </c>
      <c r="L13" s="70">
        <v>8.5</v>
      </c>
      <c r="M13" s="70">
        <f t="shared" si="1"/>
        <v>8.5</v>
      </c>
      <c r="N13" s="70">
        <v>9.625</v>
      </c>
      <c r="O13" s="70">
        <v>7.5</v>
      </c>
      <c r="P13" s="70">
        <f t="shared" si="2"/>
        <v>8.4</v>
      </c>
      <c r="Q13" s="70">
        <v>8.5</v>
      </c>
      <c r="R13" s="70">
        <v>7.5</v>
      </c>
      <c r="S13" s="70">
        <f t="shared" si="3"/>
        <v>7.9</v>
      </c>
      <c r="T13" s="70">
        <v>8.5</v>
      </c>
      <c r="U13" s="70">
        <v>8</v>
      </c>
      <c r="V13" s="70">
        <f t="shared" si="4"/>
        <v>8.1999999999999993</v>
      </c>
      <c r="W13" s="70">
        <v>8</v>
      </c>
      <c r="X13" s="70">
        <v>9</v>
      </c>
      <c r="Y13" s="70">
        <f t="shared" si="5"/>
        <v>8.6</v>
      </c>
    </row>
    <row r="14" spans="1:25" ht="18" customHeight="1">
      <c r="A14" s="67">
        <v>3</v>
      </c>
      <c r="B14" s="67" t="s">
        <v>51</v>
      </c>
      <c r="C14" s="68" t="s">
        <v>52</v>
      </c>
      <c r="D14" s="69" t="s">
        <v>53</v>
      </c>
      <c r="E14" s="70">
        <v>8</v>
      </c>
      <c r="F14" s="70">
        <v>8</v>
      </c>
      <c r="G14" s="70">
        <f t="shared" si="6"/>
        <v>8</v>
      </c>
      <c r="H14" s="70">
        <v>7.9</v>
      </c>
      <c r="I14" s="70">
        <v>7.5</v>
      </c>
      <c r="J14" s="70">
        <f t="shared" si="0"/>
        <v>7.7</v>
      </c>
      <c r="K14" s="70">
        <v>8.5</v>
      </c>
      <c r="L14" s="70">
        <v>7.5</v>
      </c>
      <c r="M14" s="70">
        <f t="shared" si="1"/>
        <v>7.9</v>
      </c>
      <c r="N14" s="70">
        <v>9.25</v>
      </c>
      <c r="O14" s="70">
        <v>8</v>
      </c>
      <c r="P14" s="70">
        <f t="shared" si="2"/>
        <v>8.5</v>
      </c>
      <c r="Q14" s="70">
        <v>8.5</v>
      </c>
      <c r="R14" s="70">
        <v>7</v>
      </c>
      <c r="S14" s="70">
        <f t="shared" si="3"/>
        <v>7.6</v>
      </c>
      <c r="T14" s="70">
        <v>8.5</v>
      </c>
      <c r="U14" s="70">
        <v>8</v>
      </c>
      <c r="V14" s="70">
        <f t="shared" si="4"/>
        <v>8.1999999999999993</v>
      </c>
      <c r="W14" s="70">
        <v>8</v>
      </c>
      <c r="X14" s="70">
        <v>7</v>
      </c>
      <c r="Y14" s="70">
        <f t="shared" si="5"/>
        <v>7.4</v>
      </c>
    </row>
    <row r="15" spans="1:25" ht="18" customHeight="1">
      <c r="A15" s="67">
        <v>4</v>
      </c>
      <c r="B15" s="67" t="s">
        <v>54</v>
      </c>
      <c r="C15" s="68" t="s">
        <v>55</v>
      </c>
      <c r="D15" s="69" t="s">
        <v>56</v>
      </c>
      <c r="E15" s="70">
        <v>8</v>
      </c>
      <c r="F15" s="70">
        <v>8</v>
      </c>
      <c r="G15" s="70">
        <f t="shared" si="6"/>
        <v>8</v>
      </c>
      <c r="H15" s="70">
        <v>8.1</v>
      </c>
      <c r="I15" s="70">
        <v>7.5</v>
      </c>
      <c r="J15" s="70">
        <f t="shared" si="0"/>
        <v>7.7</v>
      </c>
      <c r="K15" s="70">
        <v>8.5</v>
      </c>
      <c r="L15" s="70">
        <v>6.5</v>
      </c>
      <c r="M15" s="70">
        <f t="shared" si="1"/>
        <v>7.3</v>
      </c>
      <c r="N15" s="70">
        <v>7.375</v>
      </c>
      <c r="O15" s="70">
        <v>7</v>
      </c>
      <c r="P15" s="70">
        <f t="shared" si="2"/>
        <v>7.2</v>
      </c>
      <c r="Q15" s="70">
        <v>8.5</v>
      </c>
      <c r="R15" s="70">
        <v>7.5</v>
      </c>
      <c r="S15" s="70">
        <f t="shared" si="3"/>
        <v>7.9</v>
      </c>
      <c r="T15" s="70">
        <v>8.5</v>
      </c>
      <c r="U15" s="70">
        <v>8</v>
      </c>
      <c r="V15" s="70">
        <f t="shared" si="4"/>
        <v>8.1999999999999993</v>
      </c>
      <c r="W15" s="70">
        <v>8</v>
      </c>
      <c r="X15" s="70">
        <v>7</v>
      </c>
      <c r="Y15" s="70">
        <f t="shared" si="5"/>
        <v>7.4</v>
      </c>
    </row>
    <row r="16" spans="1:25" ht="18" customHeight="1">
      <c r="A16" s="67">
        <v>5</v>
      </c>
      <c r="B16" s="67" t="s">
        <v>57</v>
      </c>
      <c r="C16" s="68" t="s">
        <v>58</v>
      </c>
      <c r="D16" s="69" t="s">
        <v>59</v>
      </c>
      <c r="E16" s="70">
        <v>8</v>
      </c>
      <c r="F16" s="70">
        <v>7</v>
      </c>
      <c r="G16" s="70">
        <f t="shared" si="6"/>
        <v>7.4</v>
      </c>
      <c r="H16" s="70">
        <v>8.1</v>
      </c>
      <c r="I16" s="70">
        <v>7</v>
      </c>
      <c r="J16" s="70">
        <f t="shared" si="0"/>
        <v>7.4</v>
      </c>
      <c r="K16" s="70">
        <v>8.5</v>
      </c>
      <c r="L16" s="70">
        <v>6.5</v>
      </c>
      <c r="M16" s="70">
        <f t="shared" si="1"/>
        <v>7.3</v>
      </c>
      <c r="N16" s="70">
        <v>8.375</v>
      </c>
      <c r="O16" s="70">
        <v>6.5</v>
      </c>
      <c r="P16" s="70">
        <f t="shared" si="2"/>
        <v>7.3</v>
      </c>
      <c r="Q16" s="70">
        <v>2</v>
      </c>
      <c r="R16" s="70">
        <v>7</v>
      </c>
      <c r="S16" s="70">
        <f t="shared" si="3"/>
        <v>5</v>
      </c>
      <c r="T16" s="70">
        <v>8.5</v>
      </c>
      <c r="U16" s="70">
        <v>8</v>
      </c>
      <c r="V16" s="70">
        <f t="shared" si="4"/>
        <v>8.1999999999999993</v>
      </c>
      <c r="W16" s="70">
        <v>8</v>
      </c>
      <c r="X16" s="70">
        <v>6</v>
      </c>
      <c r="Y16" s="70">
        <f t="shared" si="5"/>
        <v>6.8</v>
      </c>
    </row>
    <row r="17" spans="1:26" ht="18" customHeight="1">
      <c r="A17" s="67">
        <v>6</v>
      </c>
      <c r="B17" s="67" t="s">
        <v>60</v>
      </c>
      <c r="C17" s="68" t="s">
        <v>61</v>
      </c>
      <c r="D17" s="71" t="s">
        <v>62</v>
      </c>
      <c r="E17" s="70">
        <v>8</v>
      </c>
      <c r="F17" s="70">
        <v>8</v>
      </c>
      <c r="G17" s="70">
        <f t="shared" ref="G17:G33" si="7">ROUND((0.4*E17+0.6*F17),1)</f>
        <v>8</v>
      </c>
      <c r="H17" s="70">
        <v>8.3000000000000007</v>
      </c>
      <c r="I17" s="70">
        <v>8</v>
      </c>
      <c r="J17" s="70">
        <f t="shared" si="0"/>
        <v>8.1</v>
      </c>
      <c r="K17" s="70">
        <v>7</v>
      </c>
      <c r="L17" s="70">
        <v>7.5</v>
      </c>
      <c r="M17" s="70">
        <f t="shared" si="1"/>
        <v>7.3</v>
      </c>
      <c r="N17" s="70">
        <v>8.75</v>
      </c>
      <c r="O17" s="70">
        <v>7</v>
      </c>
      <c r="P17" s="70">
        <f t="shared" si="2"/>
        <v>7.7</v>
      </c>
      <c r="Q17" s="70">
        <v>6</v>
      </c>
      <c r="R17" s="70">
        <v>8</v>
      </c>
      <c r="S17" s="70">
        <f t="shared" si="3"/>
        <v>7.2</v>
      </c>
      <c r="T17" s="70">
        <v>7.3</v>
      </c>
      <c r="U17" s="70">
        <v>7</v>
      </c>
      <c r="V17" s="70">
        <f t="shared" si="4"/>
        <v>7.1</v>
      </c>
      <c r="W17" s="70">
        <v>7.8</v>
      </c>
      <c r="X17" s="70">
        <v>6</v>
      </c>
      <c r="Y17" s="70">
        <f t="shared" si="5"/>
        <v>6.7</v>
      </c>
    </row>
    <row r="18" spans="1:26" ht="18" customHeight="1">
      <c r="A18" s="67">
        <v>7</v>
      </c>
      <c r="B18" s="67" t="s">
        <v>63</v>
      </c>
      <c r="C18" s="68" t="s">
        <v>64</v>
      </c>
      <c r="D18" s="69" t="s">
        <v>31</v>
      </c>
      <c r="E18" s="70">
        <v>8</v>
      </c>
      <c r="F18" s="70">
        <v>8</v>
      </c>
      <c r="G18" s="70">
        <f t="shared" si="7"/>
        <v>8</v>
      </c>
      <c r="H18" s="70">
        <v>7.8</v>
      </c>
      <c r="I18" s="70">
        <v>8</v>
      </c>
      <c r="J18" s="70">
        <f t="shared" si="0"/>
        <v>7.9</v>
      </c>
      <c r="K18" s="70">
        <v>8.5</v>
      </c>
      <c r="L18" s="70">
        <v>6.5</v>
      </c>
      <c r="M18" s="70">
        <f t="shared" si="1"/>
        <v>7.3</v>
      </c>
      <c r="N18" s="70">
        <v>8.5</v>
      </c>
      <c r="O18" s="70">
        <v>7.5</v>
      </c>
      <c r="P18" s="70">
        <f t="shared" si="2"/>
        <v>7.9</v>
      </c>
      <c r="Q18" s="70">
        <v>8.5</v>
      </c>
      <c r="R18" s="70">
        <v>7.5</v>
      </c>
      <c r="S18" s="70">
        <f t="shared" si="3"/>
        <v>7.9</v>
      </c>
      <c r="T18" s="70">
        <v>8.5</v>
      </c>
      <c r="U18" s="70">
        <v>7</v>
      </c>
      <c r="V18" s="70">
        <f t="shared" si="4"/>
        <v>7.6</v>
      </c>
      <c r="W18" s="70">
        <v>9.3000000000000007</v>
      </c>
      <c r="X18" s="70">
        <v>7</v>
      </c>
      <c r="Y18" s="70">
        <f t="shared" si="5"/>
        <v>7.9</v>
      </c>
    </row>
    <row r="19" spans="1:26" ht="18" customHeight="1">
      <c r="A19" s="67">
        <v>8</v>
      </c>
      <c r="B19" s="67" t="s">
        <v>65</v>
      </c>
      <c r="C19" s="68" t="s">
        <v>66</v>
      </c>
      <c r="D19" s="71" t="s">
        <v>31</v>
      </c>
      <c r="E19" s="70">
        <v>8</v>
      </c>
      <c r="F19" s="70">
        <v>8</v>
      </c>
      <c r="G19" s="70">
        <f t="shared" si="7"/>
        <v>8</v>
      </c>
      <c r="H19" s="70">
        <v>7.9</v>
      </c>
      <c r="I19" s="70">
        <v>8</v>
      </c>
      <c r="J19" s="70">
        <f t="shared" si="0"/>
        <v>8</v>
      </c>
      <c r="K19" s="70">
        <v>8.5</v>
      </c>
      <c r="L19" s="70">
        <v>6.5</v>
      </c>
      <c r="M19" s="70">
        <f t="shared" si="1"/>
        <v>7.3</v>
      </c>
      <c r="N19" s="70">
        <v>8.375</v>
      </c>
      <c r="O19" s="70">
        <v>6.5</v>
      </c>
      <c r="P19" s="70">
        <f t="shared" si="2"/>
        <v>7.3</v>
      </c>
      <c r="Q19" s="70">
        <v>8.9</v>
      </c>
      <c r="R19" s="70">
        <v>8</v>
      </c>
      <c r="S19" s="70">
        <f t="shared" si="3"/>
        <v>8.4</v>
      </c>
      <c r="T19" s="70">
        <v>8.5</v>
      </c>
      <c r="U19" s="70">
        <v>8</v>
      </c>
      <c r="V19" s="70">
        <f t="shared" si="4"/>
        <v>8.1999999999999993</v>
      </c>
      <c r="W19" s="70">
        <v>9.3000000000000007</v>
      </c>
      <c r="X19" s="70">
        <v>8</v>
      </c>
      <c r="Y19" s="70">
        <f t="shared" si="5"/>
        <v>8.5</v>
      </c>
    </row>
    <row r="20" spans="1:26" ht="18" customHeight="1">
      <c r="A20" s="67">
        <v>9</v>
      </c>
      <c r="B20" s="67" t="s">
        <v>67</v>
      </c>
      <c r="C20" s="68" t="s">
        <v>68</v>
      </c>
      <c r="D20" s="69" t="s">
        <v>32</v>
      </c>
      <c r="E20" s="70">
        <v>8</v>
      </c>
      <c r="F20" s="70">
        <v>8</v>
      </c>
      <c r="G20" s="70">
        <f t="shared" si="7"/>
        <v>8</v>
      </c>
      <c r="H20" s="70">
        <v>8.1</v>
      </c>
      <c r="I20" s="70">
        <v>7</v>
      </c>
      <c r="J20" s="70">
        <f t="shared" si="0"/>
        <v>7.4</v>
      </c>
      <c r="K20" s="70">
        <v>8.5</v>
      </c>
      <c r="L20" s="70">
        <v>7</v>
      </c>
      <c r="M20" s="70">
        <f t="shared" si="1"/>
        <v>7.6</v>
      </c>
      <c r="N20" s="70">
        <v>6.5</v>
      </c>
      <c r="O20" s="70">
        <v>8</v>
      </c>
      <c r="P20" s="70">
        <f t="shared" si="2"/>
        <v>7.4</v>
      </c>
      <c r="Q20" s="70">
        <v>6</v>
      </c>
      <c r="R20" s="70">
        <v>7</v>
      </c>
      <c r="S20" s="70">
        <f t="shared" si="3"/>
        <v>6.6</v>
      </c>
      <c r="T20" s="70">
        <v>4.5</v>
      </c>
      <c r="U20" s="70">
        <v>8</v>
      </c>
      <c r="V20" s="70">
        <f t="shared" si="4"/>
        <v>6.6</v>
      </c>
      <c r="W20" s="70">
        <v>9.3000000000000007</v>
      </c>
      <c r="X20" s="70">
        <v>9</v>
      </c>
      <c r="Y20" s="70">
        <f t="shared" si="5"/>
        <v>9.1</v>
      </c>
    </row>
    <row r="21" spans="1:26" ht="18" customHeight="1">
      <c r="A21" s="67">
        <v>10</v>
      </c>
      <c r="B21" s="67" t="s">
        <v>69</v>
      </c>
      <c r="C21" s="68" t="s">
        <v>70</v>
      </c>
      <c r="D21" s="69" t="s">
        <v>71</v>
      </c>
      <c r="E21" s="70">
        <v>8</v>
      </c>
      <c r="F21" s="70">
        <v>8</v>
      </c>
      <c r="G21" s="70">
        <f t="shared" si="7"/>
        <v>8</v>
      </c>
      <c r="H21" s="70">
        <v>8.1</v>
      </c>
      <c r="I21" s="70">
        <v>8</v>
      </c>
      <c r="J21" s="70">
        <f t="shared" si="0"/>
        <v>8</v>
      </c>
      <c r="K21" s="70">
        <v>8.5</v>
      </c>
      <c r="L21" s="70">
        <v>7</v>
      </c>
      <c r="M21" s="70">
        <f t="shared" si="1"/>
        <v>7.6</v>
      </c>
      <c r="N21" s="70">
        <v>7.375</v>
      </c>
      <c r="O21" s="70">
        <v>7</v>
      </c>
      <c r="P21" s="70">
        <f t="shared" si="2"/>
        <v>7.2</v>
      </c>
      <c r="Q21" s="70">
        <v>8.5</v>
      </c>
      <c r="R21" s="70">
        <v>7.5</v>
      </c>
      <c r="S21" s="70">
        <f t="shared" si="3"/>
        <v>7.9</v>
      </c>
      <c r="T21" s="70">
        <v>8.5</v>
      </c>
      <c r="U21" s="70">
        <v>7.5</v>
      </c>
      <c r="V21" s="70">
        <f t="shared" si="4"/>
        <v>7.9</v>
      </c>
      <c r="W21" s="70">
        <v>8</v>
      </c>
      <c r="X21" s="70">
        <v>8</v>
      </c>
      <c r="Y21" s="70">
        <f t="shared" si="5"/>
        <v>8</v>
      </c>
    </row>
    <row r="22" spans="1:26" ht="18" customHeight="1">
      <c r="A22" s="67">
        <v>11</v>
      </c>
      <c r="B22" s="67" t="s">
        <v>72</v>
      </c>
      <c r="C22" s="68" t="s">
        <v>33</v>
      </c>
      <c r="D22" s="69" t="s">
        <v>73</v>
      </c>
      <c r="E22" s="70">
        <v>8</v>
      </c>
      <c r="F22" s="70">
        <v>8</v>
      </c>
      <c r="G22" s="70">
        <f t="shared" si="7"/>
        <v>8</v>
      </c>
      <c r="H22" s="70">
        <v>8.1</v>
      </c>
      <c r="I22" s="70">
        <v>7.5</v>
      </c>
      <c r="J22" s="70">
        <f t="shared" si="0"/>
        <v>7.7</v>
      </c>
      <c r="K22" s="70">
        <v>8.5</v>
      </c>
      <c r="L22" s="70">
        <v>6.5</v>
      </c>
      <c r="M22" s="70">
        <f t="shared" si="1"/>
        <v>7.3</v>
      </c>
      <c r="N22" s="70">
        <v>8.5</v>
      </c>
      <c r="O22" s="70">
        <v>6.5</v>
      </c>
      <c r="P22" s="70">
        <f t="shared" si="2"/>
        <v>7.3</v>
      </c>
      <c r="Q22" s="70">
        <v>8.5</v>
      </c>
      <c r="R22" s="70">
        <v>8</v>
      </c>
      <c r="S22" s="70">
        <f t="shared" si="3"/>
        <v>8.1999999999999993</v>
      </c>
      <c r="T22" s="70">
        <v>7.3</v>
      </c>
      <c r="U22" s="70">
        <v>7</v>
      </c>
      <c r="V22" s="70">
        <f t="shared" si="4"/>
        <v>7.1</v>
      </c>
      <c r="W22" s="70">
        <v>7.5</v>
      </c>
      <c r="X22" s="70">
        <v>7</v>
      </c>
      <c r="Y22" s="70">
        <f t="shared" si="5"/>
        <v>7.2</v>
      </c>
    </row>
    <row r="23" spans="1:26" ht="18" customHeight="1">
      <c r="A23" s="67">
        <v>12</v>
      </c>
      <c r="B23" s="67" t="s">
        <v>74</v>
      </c>
      <c r="C23" s="68" t="s">
        <v>75</v>
      </c>
      <c r="D23" s="69" t="s">
        <v>76</v>
      </c>
      <c r="E23" s="70">
        <v>8</v>
      </c>
      <c r="F23" s="70">
        <v>8</v>
      </c>
      <c r="G23" s="70">
        <f t="shared" si="7"/>
        <v>8</v>
      </c>
      <c r="H23" s="70">
        <v>7.8</v>
      </c>
      <c r="I23" s="70">
        <v>7</v>
      </c>
      <c r="J23" s="70">
        <f t="shared" si="0"/>
        <v>7.3</v>
      </c>
      <c r="K23" s="70">
        <v>8.5</v>
      </c>
      <c r="L23" s="70">
        <v>8</v>
      </c>
      <c r="M23" s="70">
        <f t="shared" si="1"/>
        <v>8.1999999999999993</v>
      </c>
      <c r="N23" s="70">
        <v>8.875</v>
      </c>
      <c r="O23" s="70">
        <v>7</v>
      </c>
      <c r="P23" s="70">
        <f t="shared" si="2"/>
        <v>7.8</v>
      </c>
      <c r="Q23" s="70">
        <v>8.5</v>
      </c>
      <c r="R23" s="70">
        <v>8.5</v>
      </c>
      <c r="S23" s="70">
        <f t="shared" si="3"/>
        <v>8.5</v>
      </c>
      <c r="T23" s="70">
        <v>8.5</v>
      </c>
      <c r="U23" s="70">
        <v>7.5</v>
      </c>
      <c r="V23" s="70">
        <f t="shared" si="4"/>
        <v>7.9</v>
      </c>
      <c r="W23" s="70">
        <v>9.3000000000000007</v>
      </c>
      <c r="X23" s="70">
        <v>5</v>
      </c>
      <c r="Y23" s="70">
        <f t="shared" si="5"/>
        <v>6.7</v>
      </c>
    </row>
    <row r="24" spans="1:26" ht="18" customHeight="1">
      <c r="A24" s="67">
        <v>13</v>
      </c>
      <c r="B24" s="67" t="s">
        <v>77</v>
      </c>
      <c r="C24" s="68" t="s">
        <v>78</v>
      </c>
      <c r="D24" s="71" t="s">
        <v>26</v>
      </c>
      <c r="E24" s="70">
        <v>8</v>
      </c>
      <c r="F24" s="70">
        <v>8</v>
      </c>
      <c r="G24" s="70">
        <f t="shared" si="7"/>
        <v>8</v>
      </c>
      <c r="H24" s="70">
        <v>8.3000000000000007</v>
      </c>
      <c r="I24" s="70">
        <v>7</v>
      </c>
      <c r="J24" s="70">
        <f t="shared" si="0"/>
        <v>7.5</v>
      </c>
      <c r="K24" s="70">
        <v>8.5</v>
      </c>
      <c r="L24" s="70">
        <v>7.5</v>
      </c>
      <c r="M24" s="70">
        <f t="shared" si="1"/>
        <v>7.9</v>
      </c>
      <c r="N24" s="70">
        <v>8.875</v>
      </c>
      <c r="O24" s="70">
        <v>7</v>
      </c>
      <c r="P24" s="70">
        <f t="shared" si="2"/>
        <v>7.8</v>
      </c>
      <c r="Q24" s="70">
        <v>8.9</v>
      </c>
      <c r="R24" s="70">
        <v>8</v>
      </c>
      <c r="S24" s="70">
        <f t="shared" si="3"/>
        <v>8.4</v>
      </c>
      <c r="T24" s="70">
        <v>7.3</v>
      </c>
      <c r="U24" s="70">
        <v>7</v>
      </c>
      <c r="V24" s="70">
        <f t="shared" si="4"/>
        <v>7.1</v>
      </c>
      <c r="W24" s="70">
        <v>7.8</v>
      </c>
      <c r="X24" s="70">
        <v>6</v>
      </c>
      <c r="Y24" s="70">
        <f t="shared" si="5"/>
        <v>6.7</v>
      </c>
    </row>
    <row r="25" spans="1:26" ht="18" customHeight="1">
      <c r="A25" s="67">
        <v>14</v>
      </c>
      <c r="B25" s="67" t="s">
        <v>79</v>
      </c>
      <c r="C25" s="68" t="s">
        <v>80</v>
      </c>
      <c r="D25" s="69" t="s">
        <v>81</v>
      </c>
      <c r="E25" s="70">
        <v>8</v>
      </c>
      <c r="F25" s="70">
        <v>8</v>
      </c>
      <c r="G25" s="70">
        <f t="shared" si="7"/>
        <v>8</v>
      </c>
      <c r="H25" s="70">
        <v>7.9</v>
      </c>
      <c r="I25" s="70">
        <v>7.5</v>
      </c>
      <c r="J25" s="70">
        <f t="shared" si="0"/>
        <v>7.7</v>
      </c>
      <c r="K25" s="70">
        <v>8.5</v>
      </c>
      <c r="L25" s="70">
        <v>7.5</v>
      </c>
      <c r="M25" s="70">
        <f t="shared" si="1"/>
        <v>7.9</v>
      </c>
      <c r="N25" s="70">
        <v>9.25</v>
      </c>
      <c r="O25" s="70">
        <v>7.5</v>
      </c>
      <c r="P25" s="70">
        <f t="shared" si="2"/>
        <v>8.1999999999999993</v>
      </c>
      <c r="Q25" s="70">
        <v>8.5</v>
      </c>
      <c r="R25" s="70">
        <v>8</v>
      </c>
      <c r="S25" s="70">
        <f t="shared" si="3"/>
        <v>8.1999999999999993</v>
      </c>
      <c r="T25" s="70">
        <v>8.5</v>
      </c>
      <c r="U25" s="70">
        <v>8</v>
      </c>
      <c r="V25" s="70">
        <f t="shared" si="4"/>
        <v>8.1999999999999993</v>
      </c>
      <c r="W25" s="70">
        <v>9</v>
      </c>
      <c r="X25" s="70">
        <v>9</v>
      </c>
      <c r="Y25" s="70">
        <f t="shared" si="5"/>
        <v>9</v>
      </c>
    </row>
    <row r="26" spans="1:26" ht="18" customHeight="1">
      <c r="A26" s="67">
        <v>15</v>
      </c>
      <c r="B26" s="67" t="s">
        <v>82</v>
      </c>
      <c r="C26" s="68" t="s">
        <v>83</v>
      </c>
      <c r="D26" s="69" t="s">
        <v>84</v>
      </c>
      <c r="E26" s="70">
        <v>8</v>
      </c>
      <c r="F26" s="70">
        <v>8</v>
      </c>
      <c r="G26" s="70">
        <f t="shared" si="7"/>
        <v>8</v>
      </c>
      <c r="H26" s="70">
        <v>8.1</v>
      </c>
      <c r="I26" s="70">
        <v>7</v>
      </c>
      <c r="J26" s="70">
        <f t="shared" si="0"/>
        <v>7.4</v>
      </c>
      <c r="K26" s="70">
        <v>8.5</v>
      </c>
      <c r="L26" s="70">
        <v>6.5</v>
      </c>
      <c r="M26" s="70">
        <f t="shared" si="1"/>
        <v>7.3</v>
      </c>
      <c r="N26" s="70">
        <v>9.625</v>
      </c>
      <c r="O26" s="70">
        <v>7</v>
      </c>
      <c r="P26" s="70">
        <f t="shared" si="2"/>
        <v>8.1</v>
      </c>
      <c r="Q26" s="70">
        <v>8.5</v>
      </c>
      <c r="R26" s="70">
        <v>7.5</v>
      </c>
      <c r="S26" s="70">
        <f t="shared" si="3"/>
        <v>7.9</v>
      </c>
      <c r="T26" s="70">
        <v>8.5</v>
      </c>
      <c r="U26" s="70">
        <v>8</v>
      </c>
      <c r="V26" s="70">
        <f t="shared" si="4"/>
        <v>8.1999999999999993</v>
      </c>
      <c r="W26" s="70">
        <v>9</v>
      </c>
      <c r="X26" s="70">
        <v>7</v>
      </c>
      <c r="Y26" s="70">
        <f t="shared" si="5"/>
        <v>7.8</v>
      </c>
    </row>
    <row r="27" spans="1:26" s="118" customFormat="1" ht="18" customHeight="1">
      <c r="A27" s="113">
        <v>16</v>
      </c>
      <c r="B27" s="113" t="s">
        <v>85</v>
      </c>
      <c r="C27" s="114" t="s">
        <v>86</v>
      </c>
      <c r="D27" s="115" t="s">
        <v>36</v>
      </c>
      <c r="E27" s="116">
        <v>8</v>
      </c>
      <c r="F27" s="116" t="s">
        <v>134</v>
      </c>
      <c r="G27" s="116" t="e">
        <f t="shared" si="7"/>
        <v>#VALUE!</v>
      </c>
      <c r="H27" s="116">
        <v>8.1</v>
      </c>
      <c r="I27" s="116" t="s">
        <v>134</v>
      </c>
      <c r="J27" s="116" t="e">
        <f t="shared" si="0"/>
        <v>#VALUE!</v>
      </c>
      <c r="K27" s="116">
        <v>0</v>
      </c>
      <c r="L27" s="116" t="s">
        <v>134</v>
      </c>
      <c r="M27" s="116" t="e">
        <f t="shared" si="1"/>
        <v>#VALUE!</v>
      </c>
      <c r="N27" s="116">
        <v>7</v>
      </c>
      <c r="O27" s="116" t="s">
        <v>134</v>
      </c>
      <c r="P27" s="116" t="e">
        <f t="shared" si="2"/>
        <v>#VALUE!</v>
      </c>
      <c r="Q27" s="116">
        <v>0</v>
      </c>
      <c r="R27" s="116" t="s">
        <v>134</v>
      </c>
      <c r="S27" s="116" t="e">
        <f t="shared" si="3"/>
        <v>#VALUE!</v>
      </c>
      <c r="T27" s="116">
        <v>4.5</v>
      </c>
      <c r="U27" s="116" t="s">
        <v>134</v>
      </c>
      <c r="V27" s="116" t="e">
        <f t="shared" si="4"/>
        <v>#VALUE!</v>
      </c>
      <c r="W27" s="116">
        <v>7.8</v>
      </c>
      <c r="X27" s="116" t="s">
        <v>134</v>
      </c>
      <c r="Y27" s="116" t="e">
        <f t="shared" si="5"/>
        <v>#VALUE!</v>
      </c>
      <c r="Z27" s="117" t="s">
        <v>135</v>
      </c>
    </row>
    <row r="28" spans="1:26" ht="18" customHeight="1">
      <c r="A28" s="67">
        <v>17</v>
      </c>
      <c r="B28" s="67" t="s">
        <v>87</v>
      </c>
      <c r="C28" s="68" t="s">
        <v>88</v>
      </c>
      <c r="D28" s="69" t="s">
        <v>89</v>
      </c>
      <c r="E28" s="70">
        <v>8</v>
      </c>
      <c r="F28" s="70">
        <v>8</v>
      </c>
      <c r="G28" s="70">
        <f t="shared" si="7"/>
        <v>8</v>
      </c>
      <c r="H28" s="70">
        <v>8.1</v>
      </c>
      <c r="I28" s="70">
        <v>8</v>
      </c>
      <c r="J28" s="70">
        <f t="shared" si="0"/>
        <v>8</v>
      </c>
      <c r="K28" s="70">
        <v>8.5</v>
      </c>
      <c r="L28" s="70">
        <v>7</v>
      </c>
      <c r="M28" s="70">
        <f t="shared" si="1"/>
        <v>7.6</v>
      </c>
      <c r="N28" s="70">
        <v>8.375</v>
      </c>
      <c r="O28" s="70">
        <v>6</v>
      </c>
      <c r="P28" s="70">
        <f t="shared" si="2"/>
        <v>7</v>
      </c>
      <c r="Q28" s="70">
        <v>8.3000000000000007</v>
      </c>
      <c r="R28" s="70">
        <v>9</v>
      </c>
      <c r="S28" s="70">
        <f t="shared" si="3"/>
        <v>8.6999999999999993</v>
      </c>
      <c r="T28" s="70">
        <v>8.5</v>
      </c>
      <c r="U28" s="70">
        <v>8</v>
      </c>
      <c r="V28" s="70">
        <f t="shared" si="4"/>
        <v>8.1999999999999993</v>
      </c>
      <c r="W28" s="70">
        <v>8</v>
      </c>
      <c r="X28" s="70">
        <v>7</v>
      </c>
      <c r="Y28" s="70">
        <f t="shared" si="5"/>
        <v>7.4</v>
      </c>
    </row>
    <row r="29" spans="1:26" ht="18" customHeight="1">
      <c r="A29" s="67">
        <v>18</v>
      </c>
      <c r="B29" s="67" t="s">
        <v>90</v>
      </c>
      <c r="C29" s="68" t="s">
        <v>91</v>
      </c>
      <c r="D29" s="69" t="s">
        <v>92</v>
      </c>
      <c r="E29" s="70">
        <v>8</v>
      </c>
      <c r="F29" s="70">
        <v>8</v>
      </c>
      <c r="G29" s="70">
        <f t="shared" si="7"/>
        <v>8</v>
      </c>
      <c r="H29" s="70">
        <v>8.1</v>
      </c>
      <c r="I29" s="70">
        <v>7.5</v>
      </c>
      <c r="J29" s="70">
        <f t="shared" si="0"/>
        <v>7.7</v>
      </c>
      <c r="K29" s="70">
        <v>8.5</v>
      </c>
      <c r="L29" s="70">
        <v>8</v>
      </c>
      <c r="M29" s="70">
        <f t="shared" si="1"/>
        <v>8.1999999999999993</v>
      </c>
      <c r="N29" s="70">
        <v>8.5</v>
      </c>
      <c r="O29" s="70">
        <v>7</v>
      </c>
      <c r="P29" s="70">
        <f t="shared" si="2"/>
        <v>7.6</v>
      </c>
      <c r="Q29" s="70">
        <v>8.5</v>
      </c>
      <c r="R29" s="70">
        <v>8</v>
      </c>
      <c r="S29" s="70">
        <f t="shared" si="3"/>
        <v>8.1999999999999993</v>
      </c>
      <c r="T29" s="70">
        <v>8.5</v>
      </c>
      <c r="U29" s="70">
        <v>8</v>
      </c>
      <c r="V29" s="70">
        <f t="shared" si="4"/>
        <v>8.1999999999999993</v>
      </c>
      <c r="W29" s="70">
        <v>9.3000000000000007</v>
      </c>
      <c r="X29" s="70">
        <v>8</v>
      </c>
      <c r="Y29" s="70">
        <f t="shared" si="5"/>
        <v>8.5</v>
      </c>
    </row>
    <row r="30" spans="1:26" ht="18" customHeight="1">
      <c r="A30" s="67">
        <v>19</v>
      </c>
      <c r="B30" s="67" t="s">
        <v>93</v>
      </c>
      <c r="C30" s="68" t="s">
        <v>94</v>
      </c>
      <c r="D30" s="69" t="s">
        <v>95</v>
      </c>
      <c r="E30" s="70">
        <v>8</v>
      </c>
      <c r="F30" s="70">
        <v>8</v>
      </c>
      <c r="G30" s="70">
        <f t="shared" si="7"/>
        <v>8</v>
      </c>
      <c r="H30" s="70">
        <v>8.1</v>
      </c>
      <c r="I30" s="70">
        <v>7.5</v>
      </c>
      <c r="J30" s="70">
        <f t="shared" ref="J30:J43" si="8">ROUND((0.4*H30+0.6*I30),1)</f>
        <v>7.7</v>
      </c>
      <c r="K30" s="70">
        <v>8.5</v>
      </c>
      <c r="L30" s="70">
        <v>7</v>
      </c>
      <c r="M30" s="70">
        <f t="shared" ref="M30:M43" si="9">ROUND((0.4*K30+0.6*L30),1)</f>
        <v>7.6</v>
      </c>
      <c r="N30" s="70">
        <v>8.5</v>
      </c>
      <c r="O30" s="70">
        <v>8.5</v>
      </c>
      <c r="P30" s="70">
        <f t="shared" ref="P30:P43" si="10">ROUND((0.4*N30+0.6*O30),1)</f>
        <v>8.5</v>
      </c>
      <c r="Q30" s="70">
        <v>8.5</v>
      </c>
      <c r="R30" s="70">
        <v>7</v>
      </c>
      <c r="S30" s="70">
        <f t="shared" ref="S30:S43" si="11">ROUND((0.4*Q30+0.6*R30),1)</f>
        <v>7.6</v>
      </c>
      <c r="T30" s="70">
        <v>8.5</v>
      </c>
      <c r="U30" s="70">
        <v>7</v>
      </c>
      <c r="V30" s="70">
        <f t="shared" ref="V30:V43" si="12">ROUND((0.4*T30+0.6*U30),1)</f>
        <v>7.6</v>
      </c>
      <c r="W30" s="70">
        <v>8.5</v>
      </c>
      <c r="X30" s="70">
        <v>7</v>
      </c>
      <c r="Y30" s="70">
        <f t="shared" ref="Y30:Y43" si="13">ROUND((0.4*W30+0.6*X30),1)</f>
        <v>7.6</v>
      </c>
    </row>
    <row r="31" spans="1:26" ht="18" customHeight="1">
      <c r="A31" s="67">
        <v>20</v>
      </c>
      <c r="B31" s="67" t="s">
        <v>96</v>
      </c>
      <c r="C31" s="68" t="s">
        <v>97</v>
      </c>
      <c r="D31" s="69" t="s">
        <v>98</v>
      </c>
      <c r="E31" s="70">
        <v>8</v>
      </c>
      <c r="F31" s="70">
        <v>8</v>
      </c>
      <c r="G31" s="70">
        <f t="shared" si="7"/>
        <v>8</v>
      </c>
      <c r="H31" s="70">
        <v>8.3000000000000007</v>
      </c>
      <c r="I31" s="70">
        <v>8</v>
      </c>
      <c r="J31" s="70">
        <f t="shared" si="8"/>
        <v>8.1</v>
      </c>
      <c r="K31" s="70">
        <v>8.5</v>
      </c>
      <c r="L31" s="70">
        <v>7.5</v>
      </c>
      <c r="M31" s="70">
        <f t="shared" si="9"/>
        <v>7.9</v>
      </c>
      <c r="N31" s="70">
        <v>8.5</v>
      </c>
      <c r="O31" s="70">
        <v>7.5</v>
      </c>
      <c r="P31" s="70">
        <f t="shared" si="10"/>
        <v>7.9</v>
      </c>
      <c r="Q31" s="70">
        <v>2</v>
      </c>
      <c r="R31" s="70">
        <v>8</v>
      </c>
      <c r="S31" s="70">
        <f t="shared" si="11"/>
        <v>5.6</v>
      </c>
      <c r="T31" s="70">
        <v>8.5</v>
      </c>
      <c r="U31" s="70">
        <v>7</v>
      </c>
      <c r="V31" s="70">
        <f t="shared" si="12"/>
        <v>7.6</v>
      </c>
      <c r="W31" s="70">
        <v>8.5</v>
      </c>
      <c r="X31" s="70">
        <v>7</v>
      </c>
      <c r="Y31" s="70">
        <f t="shared" si="13"/>
        <v>7.6</v>
      </c>
    </row>
    <row r="32" spans="1:26" ht="18" customHeight="1">
      <c r="A32" s="67">
        <v>21</v>
      </c>
      <c r="B32" s="67" t="s">
        <v>99</v>
      </c>
      <c r="C32" s="68" t="s">
        <v>100</v>
      </c>
      <c r="D32" s="69" t="s">
        <v>101</v>
      </c>
      <c r="E32" s="70">
        <v>8</v>
      </c>
      <c r="F32" s="70">
        <v>8</v>
      </c>
      <c r="G32" s="70">
        <f t="shared" si="7"/>
        <v>8</v>
      </c>
      <c r="H32" s="70">
        <v>8.3000000000000007</v>
      </c>
      <c r="I32" s="70">
        <v>8</v>
      </c>
      <c r="J32" s="70">
        <f t="shared" si="8"/>
        <v>8.1</v>
      </c>
      <c r="K32" s="70">
        <v>8.5</v>
      </c>
      <c r="L32" s="70">
        <v>7</v>
      </c>
      <c r="M32" s="70">
        <f t="shared" si="9"/>
        <v>7.6</v>
      </c>
      <c r="N32" s="70">
        <v>9.625</v>
      </c>
      <c r="O32" s="70">
        <v>7.5</v>
      </c>
      <c r="P32" s="70">
        <f t="shared" si="10"/>
        <v>8.4</v>
      </c>
      <c r="Q32" s="70">
        <v>6</v>
      </c>
      <c r="R32" s="70">
        <v>8</v>
      </c>
      <c r="S32" s="70">
        <f t="shared" si="11"/>
        <v>7.2</v>
      </c>
      <c r="T32" s="70">
        <v>8.5</v>
      </c>
      <c r="U32" s="70">
        <v>7</v>
      </c>
      <c r="V32" s="70">
        <f t="shared" si="12"/>
        <v>7.6</v>
      </c>
      <c r="W32" s="70">
        <v>8.5</v>
      </c>
      <c r="X32" s="70">
        <v>8</v>
      </c>
      <c r="Y32" s="70">
        <f t="shared" si="13"/>
        <v>8.1999999999999993</v>
      </c>
    </row>
    <row r="33" spans="1:25" ht="18" customHeight="1">
      <c r="A33" s="67">
        <v>22</v>
      </c>
      <c r="B33" s="67" t="s">
        <v>102</v>
      </c>
      <c r="C33" s="68" t="s">
        <v>103</v>
      </c>
      <c r="D33" s="69" t="s">
        <v>104</v>
      </c>
      <c r="E33" s="70">
        <v>8</v>
      </c>
      <c r="F33" s="70">
        <v>8</v>
      </c>
      <c r="G33" s="70">
        <f t="shared" si="7"/>
        <v>8</v>
      </c>
      <c r="H33" s="70">
        <v>8.1</v>
      </c>
      <c r="I33" s="70">
        <v>8</v>
      </c>
      <c r="J33" s="70">
        <f t="shared" si="8"/>
        <v>8</v>
      </c>
      <c r="K33" s="70">
        <v>8.5</v>
      </c>
      <c r="L33" s="70">
        <v>8.5</v>
      </c>
      <c r="M33" s="70">
        <f t="shared" si="9"/>
        <v>8.5</v>
      </c>
      <c r="N33" s="70">
        <v>8.5</v>
      </c>
      <c r="O33" s="70">
        <v>7</v>
      </c>
      <c r="P33" s="70">
        <f t="shared" si="10"/>
        <v>7.6</v>
      </c>
      <c r="Q33" s="70">
        <v>8.9</v>
      </c>
      <c r="R33" s="70">
        <v>8.5</v>
      </c>
      <c r="S33" s="70">
        <f t="shared" si="11"/>
        <v>8.6999999999999993</v>
      </c>
      <c r="T33" s="70">
        <v>8.5</v>
      </c>
      <c r="U33" s="70">
        <v>8</v>
      </c>
      <c r="V33" s="70">
        <f t="shared" si="12"/>
        <v>8.1999999999999993</v>
      </c>
      <c r="W33" s="70">
        <v>9.3000000000000007</v>
      </c>
      <c r="X33" s="70">
        <v>8</v>
      </c>
      <c r="Y33" s="70">
        <f t="shared" si="13"/>
        <v>8.5</v>
      </c>
    </row>
    <row r="34" spans="1:25" ht="18" customHeight="1">
      <c r="A34" s="67">
        <v>23</v>
      </c>
      <c r="B34" s="67" t="s">
        <v>105</v>
      </c>
      <c r="C34" s="68" t="s">
        <v>106</v>
      </c>
      <c r="D34" s="71" t="s">
        <v>107</v>
      </c>
      <c r="E34" s="70">
        <v>8</v>
      </c>
      <c r="F34" s="70">
        <v>8</v>
      </c>
      <c r="G34" s="70">
        <f t="shared" ref="G34:G43" si="14">ROUND((0.4*E34+0.6*F34),1)</f>
        <v>8</v>
      </c>
      <c r="H34" s="70">
        <v>8.1</v>
      </c>
      <c r="I34" s="70">
        <v>7</v>
      </c>
      <c r="J34" s="70">
        <f t="shared" si="8"/>
        <v>7.4</v>
      </c>
      <c r="K34" s="70">
        <v>8.5</v>
      </c>
      <c r="L34" s="70">
        <v>6</v>
      </c>
      <c r="M34" s="70">
        <f t="shared" si="9"/>
        <v>7</v>
      </c>
      <c r="N34" s="70">
        <v>9.625</v>
      </c>
      <c r="O34" s="70">
        <v>6.5</v>
      </c>
      <c r="P34" s="70">
        <f t="shared" si="10"/>
        <v>7.8</v>
      </c>
      <c r="Q34" s="70">
        <v>8.5</v>
      </c>
      <c r="R34" s="70">
        <v>7</v>
      </c>
      <c r="S34" s="70">
        <f t="shared" si="11"/>
        <v>7.6</v>
      </c>
      <c r="T34" s="70">
        <v>8.5</v>
      </c>
      <c r="U34" s="70">
        <v>7</v>
      </c>
      <c r="V34" s="70">
        <f t="shared" si="12"/>
        <v>7.6</v>
      </c>
      <c r="W34" s="70">
        <v>9.3000000000000007</v>
      </c>
      <c r="X34" s="70">
        <v>6</v>
      </c>
      <c r="Y34" s="70">
        <f t="shared" si="13"/>
        <v>7.3</v>
      </c>
    </row>
    <row r="35" spans="1:25" ht="18" customHeight="1">
      <c r="A35" s="67">
        <v>24</v>
      </c>
      <c r="B35" s="67" t="s">
        <v>108</v>
      </c>
      <c r="C35" s="68" t="s">
        <v>34</v>
      </c>
      <c r="D35" s="69" t="s">
        <v>107</v>
      </c>
      <c r="E35" s="70">
        <v>8</v>
      </c>
      <c r="F35" s="70">
        <v>8</v>
      </c>
      <c r="G35" s="70">
        <f t="shared" si="14"/>
        <v>8</v>
      </c>
      <c r="H35" s="70">
        <v>8.5</v>
      </c>
      <c r="I35" s="70">
        <v>7.5</v>
      </c>
      <c r="J35" s="70">
        <f t="shared" si="8"/>
        <v>7.9</v>
      </c>
      <c r="K35" s="70">
        <v>8.5</v>
      </c>
      <c r="L35" s="70">
        <v>7</v>
      </c>
      <c r="M35" s="70">
        <f t="shared" si="9"/>
        <v>7.6</v>
      </c>
      <c r="N35" s="70">
        <v>9.625</v>
      </c>
      <c r="O35" s="70">
        <v>7.5</v>
      </c>
      <c r="P35" s="70">
        <f t="shared" si="10"/>
        <v>8.4</v>
      </c>
      <c r="Q35" s="70">
        <v>8.1999999999999993</v>
      </c>
      <c r="R35" s="70">
        <v>7.5</v>
      </c>
      <c r="S35" s="70">
        <f t="shared" si="11"/>
        <v>7.8</v>
      </c>
      <c r="T35" s="70">
        <v>4.5</v>
      </c>
      <c r="U35" s="70">
        <v>7</v>
      </c>
      <c r="V35" s="70">
        <f t="shared" si="12"/>
        <v>6</v>
      </c>
      <c r="W35" s="70">
        <v>9.3000000000000007</v>
      </c>
      <c r="X35" s="70">
        <v>8</v>
      </c>
      <c r="Y35" s="70">
        <f t="shared" si="13"/>
        <v>8.5</v>
      </c>
    </row>
    <row r="36" spans="1:25" ht="18" customHeight="1">
      <c r="A36" s="67">
        <v>25</v>
      </c>
      <c r="B36" s="67" t="s">
        <v>109</v>
      </c>
      <c r="C36" s="68" t="s">
        <v>110</v>
      </c>
      <c r="D36" s="71" t="s">
        <v>38</v>
      </c>
      <c r="E36" s="70">
        <v>8</v>
      </c>
      <c r="F36" s="70">
        <v>8</v>
      </c>
      <c r="G36" s="70">
        <f t="shared" si="14"/>
        <v>8</v>
      </c>
      <c r="H36" s="70">
        <v>8.1</v>
      </c>
      <c r="I36" s="70">
        <v>7.5</v>
      </c>
      <c r="J36" s="70">
        <f t="shared" si="8"/>
        <v>7.7</v>
      </c>
      <c r="K36" s="70">
        <v>8.5</v>
      </c>
      <c r="L36" s="70">
        <v>7.5</v>
      </c>
      <c r="M36" s="70">
        <f t="shared" si="9"/>
        <v>7.9</v>
      </c>
      <c r="N36" s="70">
        <v>9.625</v>
      </c>
      <c r="O36" s="70">
        <v>7</v>
      </c>
      <c r="P36" s="70">
        <f t="shared" si="10"/>
        <v>8.1</v>
      </c>
      <c r="Q36" s="70">
        <v>8.1999999999999993</v>
      </c>
      <c r="R36" s="70">
        <v>8</v>
      </c>
      <c r="S36" s="70">
        <f t="shared" si="11"/>
        <v>8.1</v>
      </c>
      <c r="T36" s="70">
        <v>8.5</v>
      </c>
      <c r="U36" s="70">
        <v>8.5</v>
      </c>
      <c r="V36" s="70">
        <f t="shared" si="12"/>
        <v>8.5</v>
      </c>
      <c r="W36" s="70">
        <v>8.3000000000000007</v>
      </c>
      <c r="X36" s="70">
        <v>8</v>
      </c>
      <c r="Y36" s="70">
        <f t="shared" si="13"/>
        <v>8.1</v>
      </c>
    </row>
    <row r="37" spans="1:25" ht="18" customHeight="1">
      <c r="A37" s="67">
        <v>26</v>
      </c>
      <c r="B37" s="67" t="s">
        <v>111</v>
      </c>
      <c r="C37" s="68" t="s">
        <v>70</v>
      </c>
      <c r="D37" s="69" t="s">
        <v>112</v>
      </c>
      <c r="E37" s="70">
        <v>8</v>
      </c>
      <c r="F37" s="70">
        <v>8</v>
      </c>
      <c r="G37" s="70">
        <f t="shared" si="14"/>
        <v>8</v>
      </c>
      <c r="H37" s="70">
        <v>7.8</v>
      </c>
      <c r="I37" s="70">
        <v>7</v>
      </c>
      <c r="J37" s="70">
        <f t="shared" si="8"/>
        <v>7.3</v>
      </c>
      <c r="K37" s="70">
        <v>8.5</v>
      </c>
      <c r="L37" s="70">
        <v>5.5</v>
      </c>
      <c r="M37" s="70">
        <f t="shared" si="9"/>
        <v>6.7</v>
      </c>
      <c r="N37" s="70">
        <v>9.125</v>
      </c>
      <c r="O37" s="70">
        <v>7.5</v>
      </c>
      <c r="P37" s="70">
        <f t="shared" si="10"/>
        <v>8.1999999999999993</v>
      </c>
      <c r="Q37" s="70">
        <v>7.4</v>
      </c>
      <c r="R37" s="70">
        <v>8</v>
      </c>
      <c r="S37" s="70">
        <f t="shared" si="11"/>
        <v>7.8</v>
      </c>
      <c r="T37" s="70">
        <v>8.5</v>
      </c>
      <c r="U37" s="70">
        <v>8</v>
      </c>
      <c r="V37" s="70">
        <f t="shared" si="12"/>
        <v>8.1999999999999993</v>
      </c>
      <c r="W37" s="70">
        <v>8.3000000000000007</v>
      </c>
      <c r="X37" s="70">
        <v>7</v>
      </c>
      <c r="Y37" s="70">
        <f t="shared" si="13"/>
        <v>7.5</v>
      </c>
    </row>
    <row r="38" spans="1:25" ht="18" customHeight="1">
      <c r="A38" s="67">
        <v>27</v>
      </c>
      <c r="B38" s="67" t="s">
        <v>113</v>
      </c>
      <c r="C38" s="68" t="s">
        <v>35</v>
      </c>
      <c r="D38" s="69" t="s">
        <v>114</v>
      </c>
      <c r="E38" s="70">
        <v>8</v>
      </c>
      <c r="F38" s="70">
        <v>8</v>
      </c>
      <c r="G38" s="70">
        <f t="shared" si="14"/>
        <v>8</v>
      </c>
      <c r="H38" s="70">
        <v>8.3000000000000007</v>
      </c>
      <c r="I38" s="70">
        <v>7</v>
      </c>
      <c r="J38" s="70">
        <f t="shared" si="8"/>
        <v>7.5</v>
      </c>
      <c r="K38" s="70">
        <v>8.5</v>
      </c>
      <c r="L38" s="70">
        <v>5.5</v>
      </c>
      <c r="M38" s="70">
        <f t="shared" si="9"/>
        <v>6.7</v>
      </c>
      <c r="N38" s="70">
        <v>8.875</v>
      </c>
      <c r="O38" s="70">
        <v>7</v>
      </c>
      <c r="P38" s="70">
        <f t="shared" si="10"/>
        <v>7.8</v>
      </c>
      <c r="Q38" s="70">
        <v>8.1999999999999993</v>
      </c>
      <c r="R38" s="70">
        <v>8</v>
      </c>
      <c r="S38" s="70">
        <f t="shared" si="11"/>
        <v>8.1</v>
      </c>
      <c r="T38" s="70">
        <v>8.5</v>
      </c>
      <c r="U38" s="70">
        <v>6.5</v>
      </c>
      <c r="V38" s="70">
        <f t="shared" si="12"/>
        <v>7.3</v>
      </c>
      <c r="W38" s="70">
        <v>8.3000000000000007</v>
      </c>
      <c r="X38" s="70">
        <v>7</v>
      </c>
      <c r="Y38" s="70">
        <f t="shared" si="13"/>
        <v>7.5</v>
      </c>
    </row>
    <row r="39" spans="1:25" ht="18" customHeight="1">
      <c r="A39" s="67">
        <v>28</v>
      </c>
      <c r="B39" s="67" t="s">
        <v>115</v>
      </c>
      <c r="C39" s="68" t="s">
        <v>116</v>
      </c>
      <c r="D39" s="69" t="s">
        <v>117</v>
      </c>
      <c r="E39" s="70">
        <v>8</v>
      </c>
      <c r="F39" s="70">
        <v>8</v>
      </c>
      <c r="G39" s="70">
        <f t="shared" si="14"/>
        <v>8</v>
      </c>
      <c r="H39" s="70">
        <v>8.1</v>
      </c>
      <c r="I39" s="70">
        <v>7.5</v>
      </c>
      <c r="J39" s="70">
        <f t="shared" si="8"/>
        <v>7.7</v>
      </c>
      <c r="K39" s="70">
        <v>8.5</v>
      </c>
      <c r="L39" s="70">
        <v>6.5</v>
      </c>
      <c r="M39" s="70">
        <f t="shared" si="9"/>
        <v>7.3</v>
      </c>
      <c r="N39" s="70">
        <v>8</v>
      </c>
      <c r="O39" s="70">
        <v>6</v>
      </c>
      <c r="P39" s="70">
        <f t="shared" si="10"/>
        <v>6.8</v>
      </c>
      <c r="Q39" s="70">
        <v>6</v>
      </c>
      <c r="R39" s="70">
        <v>8.5</v>
      </c>
      <c r="S39" s="70">
        <f t="shared" si="11"/>
        <v>7.5</v>
      </c>
      <c r="T39" s="70">
        <v>4.5</v>
      </c>
      <c r="U39" s="70">
        <v>8</v>
      </c>
      <c r="V39" s="70">
        <f t="shared" si="12"/>
        <v>6.6</v>
      </c>
      <c r="W39" s="70">
        <v>8.3000000000000007</v>
      </c>
      <c r="X39" s="70">
        <v>6</v>
      </c>
      <c r="Y39" s="70">
        <f t="shared" si="13"/>
        <v>6.9</v>
      </c>
    </row>
    <row r="40" spans="1:25" ht="18" customHeight="1">
      <c r="A40" s="67">
        <v>29</v>
      </c>
      <c r="B40" s="67" t="s">
        <v>118</v>
      </c>
      <c r="C40" s="68" t="s">
        <v>119</v>
      </c>
      <c r="D40" s="69" t="s">
        <v>120</v>
      </c>
      <c r="E40" s="70">
        <v>8</v>
      </c>
      <c r="F40" s="70">
        <v>8</v>
      </c>
      <c r="G40" s="70">
        <f t="shared" si="14"/>
        <v>8</v>
      </c>
      <c r="H40" s="70">
        <v>8.5</v>
      </c>
      <c r="I40" s="70">
        <v>7</v>
      </c>
      <c r="J40" s="70">
        <f t="shared" si="8"/>
        <v>7.6</v>
      </c>
      <c r="K40" s="70">
        <v>8.5</v>
      </c>
      <c r="L40" s="70">
        <v>6.5</v>
      </c>
      <c r="M40" s="70">
        <f t="shared" si="9"/>
        <v>7.3</v>
      </c>
      <c r="N40" s="70">
        <v>8.875</v>
      </c>
      <c r="O40" s="70">
        <v>7.5</v>
      </c>
      <c r="P40" s="70">
        <f t="shared" si="10"/>
        <v>8.1</v>
      </c>
      <c r="Q40" s="70">
        <v>8.1999999999999993</v>
      </c>
      <c r="R40" s="70">
        <v>8.5</v>
      </c>
      <c r="S40" s="70">
        <f t="shared" si="11"/>
        <v>8.4</v>
      </c>
      <c r="T40" s="70">
        <v>6.5</v>
      </c>
      <c r="U40" s="70">
        <v>8</v>
      </c>
      <c r="V40" s="70">
        <f t="shared" si="12"/>
        <v>7.4</v>
      </c>
      <c r="W40" s="70">
        <v>8</v>
      </c>
      <c r="X40" s="70">
        <v>7</v>
      </c>
      <c r="Y40" s="70">
        <f t="shared" si="13"/>
        <v>7.4</v>
      </c>
    </row>
    <row r="41" spans="1:25" ht="18" customHeight="1">
      <c r="A41" s="67">
        <v>30</v>
      </c>
      <c r="B41" s="67" t="s">
        <v>121</v>
      </c>
      <c r="C41" s="68" t="s">
        <v>122</v>
      </c>
      <c r="D41" s="71" t="s">
        <v>123</v>
      </c>
      <c r="E41" s="70">
        <v>8</v>
      </c>
      <c r="F41" s="70">
        <v>8</v>
      </c>
      <c r="G41" s="70">
        <f t="shared" si="14"/>
        <v>8</v>
      </c>
      <c r="H41" s="70">
        <v>8.1</v>
      </c>
      <c r="I41" s="70">
        <v>8</v>
      </c>
      <c r="J41" s="70">
        <f t="shared" si="8"/>
        <v>8</v>
      </c>
      <c r="K41" s="70">
        <v>8.5</v>
      </c>
      <c r="L41" s="70">
        <v>6</v>
      </c>
      <c r="M41" s="70">
        <f t="shared" si="9"/>
        <v>7</v>
      </c>
      <c r="N41" s="70">
        <v>8.125</v>
      </c>
      <c r="O41" s="70">
        <v>7.5</v>
      </c>
      <c r="P41" s="70">
        <f t="shared" si="10"/>
        <v>7.8</v>
      </c>
      <c r="Q41" s="70">
        <v>8.1999999999999993</v>
      </c>
      <c r="R41" s="70">
        <v>7</v>
      </c>
      <c r="S41" s="70">
        <f t="shared" si="11"/>
        <v>7.5</v>
      </c>
      <c r="T41" s="70">
        <v>8.5</v>
      </c>
      <c r="U41" s="70">
        <v>7</v>
      </c>
      <c r="V41" s="70">
        <f t="shared" si="12"/>
        <v>7.6</v>
      </c>
      <c r="W41" s="70">
        <v>8.5</v>
      </c>
      <c r="X41" s="70">
        <v>8</v>
      </c>
      <c r="Y41" s="70">
        <f t="shared" si="13"/>
        <v>8.1999999999999993</v>
      </c>
    </row>
    <row r="42" spans="1:25" ht="18" customHeight="1">
      <c r="A42" s="67">
        <v>31</v>
      </c>
      <c r="B42" s="67" t="s">
        <v>124</v>
      </c>
      <c r="C42" s="68" t="s">
        <v>125</v>
      </c>
      <c r="D42" s="69" t="s">
        <v>126</v>
      </c>
      <c r="E42" s="70">
        <v>8</v>
      </c>
      <c r="F42" s="70">
        <v>8</v>
      </c>
      <c r="G42" s="70">
        <f t="shared" si="14"/>
        <v>8</v>
      </c>
      <c r="H42" s="70">
        <v>8.1</v>
      </c>
      <c r="I42" s="70">
        <v>7.5</v>
      </c>
      <c r="J42" s="70">
        <f t="shared" si="8"/>
        <v>7.7</v>
      </c>
      <c r="K42" s="70">
        <v>8.5</v>
      </c>
      <c r="L42" s="70">
        <v>7</v>
      </c>
      <c r="M42" s="70">
        <f t="shared" si="9"/>
        <v>7.6</v>
      </c>
      <c r="N42" s="70">
        <v>9.625</v>
      </c>
      <c r="O42" s="70">
        <v>7</v>
      </c>
      <c r="P42" s="70">
        <f t="shared" si="10"/>
        <v>8.1</v>
      </c>
      <c r="Q42" s="70">
        <v>9.3000000000000007</v>
      </c>
      <c r="R42" s="70">
        <v>8</v>
      </c>
      <c r="S42" s="70">
        <f t="shared" si="11"/>
        <v>8.5</v>
      </c>
      <c r="T42" s="70">
        <v>8.5</v>
      </c>
      <c r="U42" s="70">
        <v>7</v>
      </c>
      <c r="V42" s="70">
        <f t="shared" si="12"/>
        <v>7.6</v>
      </c>
      <c r="W42" s="70">
        <v>8</v>
      </c>
      <c r="X42" s="70">
        <v>7</v>
      </c>
      <c r="Y42" s="70">
        <f t="shared" si="13"/>
        <v>7.4</v>
      </c>
    </row>
    <row r="43" spans="1:25" ht="18" customHeight="1">
      <c r="A43" s="67">
        <v>32</v>
      </c>
      <c r="B43" s="67" t="s">
        <v>127</v>
      </c>
      <c r="C43" s="68" t="s">
        <v>128</v>
      </c>
      <c r="D43" s="69" t="s">
        <v>37</v>
      </c>
      <c r="E43" s="70">
        <v>8</v>
      </c>
      <c r="F43" s="70">
        <v>8</v>
      </c>
      <c r="G43" s="70">
        <f t="shared" si="14"/>
        <v>8</v>
      </c>
      <c r="H43" s="70">
        <v>8.5</v>
      </c>
      <c r="I43" s="70">
        <v>7</v>
      </c>
      <c r="J43" s="70">
        <f t="shared" si="8"/>
        <v>7.6</v>
      </c>
      <c r="K43" s="70">
        <v>8.5</v>
      </c>
      <c r="L43" s="70">
        <v>8</v>
      </c>
      <c r="M43" s="70">
        <f t="shared" si="9"/>
        <v>8.1999999999999993</v>
      </c>
      <c r="N43" s="70">
        <v>8.125</v>
      </c>
      <c r="O43" s="70">
        <v>7.5</v>
      </c>
      <c r="P43" s="70">
        <f t="shared" si="10"/>
        <v>7.8</v>
      </c>
      <c r="Q43" s="70">
        <v>8.1999999999999993</v>
      </c>
      <c r="R43" s="70">
        <v>7</v>
      </c>
      <c r="S43" s="70">
        <f t="shared" si="11"/>
        <v>7.5</v>
      </c>
      <c r="T43" s="70">
        <v>8.5</v>
      </c>
      <c r="U43" s="70">
        <v>7</v>
      </c>
      <c r="V43" s="70">
        <f t="shared" si="12"/>
        <v>7.6</v>
      </c>
      <c r="W43" s="70">
        <v>8.3000000000000007</v>
      </c>
      <c r="X43" s="70">
        <v>5</v>
      </c>
      <c r="Y43" s="70">
        <f t="shared" si="13"/>
        <v>6.3</v>
      </c>
    </row>
    <row r="44" spans="1:25" ht="18" customHeight="1">
      <c r="A44" s="105" t="s">
        <v>133</v>
      </c>
      <c r="B44" s="105"/>
      <c r="C44" s="105"/>
      <c r="D44" s="105"/>
    </row>
    <row r="45" spans="1:25" ht="18" customHeight="1"/>
    <row r="46" spans="1:25" ht="18" customHeight="1">
      <c r="R46" s="94"/>
    </row>
    <row r="47" spans="1:25" ht="18" customHeight="1">
      <c r="R47" s="94"/>
    </row>
    <row r="48" spans="1:25" ht="18" customHeight="1">
      <c r="R48" s="94"/>
    </row>
    <row r="49" spans="18:18" ht="18" customHeight="1">
      <c r="R49" s="94"/>
    </row>
    <row r="50" spans="18:18" ht="18" customHeight="1">
      <c r="R50" s="94"/>
    </row>
    <row r="51" spans="18:18" ht="18" customHeight="1">
      <c r="R51" s="94"/>
    </row>
    <row r="52" spans="18:18" ht="18" customHeight="1">
      <c r="R52" s="94"/>
    </row>
    <row r="53" spans="18:18" ht="18" customHeight="1">
      <c r="R53" s="94"/>
    </row>
    <row r="54" spans="18:18" ht="18" customHeight="1">
      <c r="R54" s="94"/>
    </row>
    <row r="55" spans="18:18" ht="18" customHeight="1">
      <c r="R55" s="94"/>
    </row>
    <row r="56" spans="18:18" ht="18" customHeight="1">
      <c r="R56" s="94"/>
    </row>
    <row r="57" spans="18:18" ht="18" customHeight="1">
      <c r="R57" s="94"/>
    </row>
    <row r="58" spans="18:18" ht="18" customHeight="1">
      <c r="R58" s="94"/>
    </row>
    <row r="59" spans="18:18" ht="18" customHeight="1">
      <c r="R59" s="94"/>
    </row>
    <row r="60" spans="18:18" ht="18" customHeight="1">
      <c r="R60" s="94"/>
    </row>
    <row r="61" spans="18:18" ht="18" customHeight="1">
      <c r="R61" s="94"/>
    </row>
    <row r="62" spans="18:18" ht="18" customHeight="1">
      <c r="R62" s="94"/>
    </row>
    <row r="63" spans="18:18" ht="18" customHeight="1">
      <c r="R63" s="94"/>
    </row>
    <row r="64" spans="18:18" ht="18" customHeight="1">
      <c r="R64" s="94"/>
    </row>
    <row r="65" spans="18:18" ht="18" customHeight="1">
      <c r="R65" s="94"/>
    </row>
    <row r="66" spans="18:18" ht="18" customHeight="1">
      <c r="R66" s="94"/>
    </row>
    <row r="67" spans="18:18" ht="18" customHeight="1">
      <c r="R67" s="94"/>
    </row>
    <row r="68" spans="18:18" ht="18" customHeight="1">
      <c r="R68" s="94"/>
    </row>
    <row r="69" spans="18:18" ht="18" customHeight="1">
      <c r="R69" s="94"/>
    </row>
    <row r="70" spans="18:18" ht="18" customHeight="1">
      <c r="R70" s="94"/>
    </row>
    <row r="71" spans="18:18" ht="18" customHeight="1">
      <c r="R71" s="94"/>
    </row>
    <row r="72" spans="18:18" ht="18" customHeight="1">
      <c r="R72" s="94"/>
    </row>
    <row r="73" spans="18:18" ht="18" customHeight="1">
      <c r="R73" s="94"/>
    </row>
    <row r="74" spans="18:18" ht="18" customHeight="1">
      <c r="R74" s="94"/>
    </row>
    <row r="75" spans="18:18" ht="18" customHeight="1">
      <c r="R75" s="94"/>
    </row>
    <row r="76" spans="18:18" ht="18" customHeight="1">
      <c r="R76" s="94"/>
    </row>
    <row r="77" spans="18:18" ht="18" customHeight="1">
      <c r="R77" s="94"/>
    </row>
    <row r="78" spans="18:18" ht="18" customHeight="1"/>
    <row r="79" spans="18:18" ht="18" customHeight="1"/>
    <row r="80" spans="18:18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spans="1:25" ht="18" customHeight="1"/>
    <row r="98" spans="1:25" ht="18" customHeight="1"/>
    <row r="99" spans="1:25" ht="18" customHeight="1"/>
    <row r="100" spans="1:25" ht="18" customHeight="1"/>
    <row r="101" spans="1:25" ht="18" customHeight="1"/>
    <row r="102" spans="1:25" ht="18" customHeight="1"/>
    <row r="103" spans="1:25" ht="18" customHeight="1"/>
    <row r="104" spans="1:25" ht="18" customHeight="1"/>
    <row r="105" spans="1:25" ht="18" customHeight="1"/>
    <row r="106" spans="1:25" ht="18" customHeight="1"/>
    <row r="107" spans="1:25" ht="18" customHeight="1"/>
    <row r="108" spans="1:25" ht="18" customHeight="1"/>
    <row r="109" spans="1:25" ht="18" customHeight="1"/>
    <row r="112" spans="1:25" s="33" customFormat="1" ht="23.25" customHeight="1">
      <c r="A112" s="18"/>
      <c r="B112" s="36"/>
      <c r="C112" s="18"/>
      <c r="D112" s="15"/>
      <c r="E112" s="81"/>
      <c r="F112" s="82"/>
      <c r="G112" s="16"/>
      <c r="H112" s="17"/>
      <c r="I112" s="17"/>
      <c r="J112" s="18"/>
      <c r="K112" s="19"/>
      <c r="L112" s="19"/>
      <c r="M112" s="18"/>
      <c r="N112" s="19"/>
      <c r="O112" s="19"/>
      <c r="P112" s="18"/>
      <c r="Q112" s="19"/>
      <c r="R112" s="19"/>
      <c r="S112" s="18"/>
      <c r="T112" s="19"/>
      <c r="U112" s="19"/>
      <c r="V112" s="18"/>
      <c r="W112" s="19"/>
      <c r="X112" s="19"/>
      <c r="Y112" s="18"/>
    </row>
    <row r="113" spans="1:25" s="33" customFormat="1" ht="0.75" hidden="1" customHeight="1">
      <c r="A113" s="18"/>
      <c r="B113" s="36"/>
      <c r="C113" s="18"/>
      <c r="D113" s="15"/>
      <c r="E113" s="81"/>
      <c r="F113" s="82"/>
      <c r="G113" s="16"/>
      <c r="H113" s="17"/>
      <c r="I113" s="17"/>
      <c r="J113" s="18"/>
      <c r="K113" s="19"/>
      <c r="L113" s="19"/>
      <c r="M113" s="18"/>
      <c r="N113" s="19"/>
      <c r="O113" s="19"/>
      <c r="P113" s="18"/>
      <c r="Q113" s="19"/>
      <c r="R113" s="19"/>
      <c r="S113" s="18"/>
      <c r="T113" s="19"/>
      <c r="U113" s="19"/>
      <c r="V113" s="18"/>
      <c r="W113" s="19"/>
      <c r="X113" s="19"/>
      <c r="Y113" s="18"/>
    </row>
    <row r="114" spans="1:25" ht="15.75" hidden="1" customHeight="1"/>
    <row r="119" spans="1:25" ht="15.75" customHeight="1"/>
    <row r="120" spans="1:25" s="33" customFormat="1" ht="18.75" customHeight="1">
      <c r="A120" s="18"/>
      <c r="B120" s="36"/>
      <c r="C120" s="18"/>
      <c r="D120" s="15"/>
      <c r="E120" s="81"/>
      <c r="F120" s="82"/>
      <c r="G120" s="16"/>
      <c r="H120" s="17"/>
      <c r="I120" s="17"/>
      <c r="J120" s="18"/>
      <c r="K120" s="19"/>
      <c r="L120" s="19"/>
      <c r="M120" s="18"/>
      <c r="N120" s="19"/>
      <c r="O120" s="19"/>
      <c r="P120" s="18"/>
      <c r="Q120" s="19"/>
      <c r="R120" s="19"/>
      <c r="S120" s="18"/>
      <c r="T120" s="19"/>
      <c r="U120" s="19"/>
      <c r="V120" s="18"/>
      <c r="W120" s="19"/>
      <c r="X120" s="19"/>
      <c r="Y120" s="18"/>
    </row>
  </sheetData>
  <autoFilter ref="A11:Y44"/>
  <mergeCells count="18">
    <mergeCell ref="A44:D44"/>
    <mergeCell ref="N9:P9"/>
    <mergeCell ref="A2:C2"/>
    <mergeCell ref="E9:G9"/>
    <mergeCell ref="H9:J9"/>
    <mergeCell ref="K9:M9"/>
    <mergeCell ref="E10:G10"/>
    <mergeCell ref="H10:J10"/>
    <mergeCell ref="K10:M10"/>
    <mergeCell ref="N10:P10"/>
    <mergeCell ref="W9:Y9"/>
    <mergeCell ref="W10:Y10"/>
    <mergeCell ref="Q10:S10"/>
    <mergeCell ref="Q9:S9"/>
    <mergeCell ref="B1:C1"/>
    <mergeCell ref="D1:N1"/>
    <mergeCell ref="T9:V9"/>
    <mergeCell ref="T10:V10"/>
  </mergeCells>
  <pageMargins left="0.39370078740157483" right="0.19685039370078741" top="0.39370078740157483" bottom="0.43307086614173229" header="0.19685039370078741" footer="0.19685039370078741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topLeftCell="A37" zoomScale="85" zoomScaleNormal="85" workbookViewId="0">
      <selection activeCell="AA3" sqref="AA3"/>
    </sheetView>
  </sheetViews>
  <sheetFormatPr defaultColWidth="9.125" defaultRowHeight="14.25"/>
  <cols>
    <col min="1" max="1" width="9.125" style="88"/>
    <col min="2" max="2" width="12.875" style="88" customWidth="1"/>
    <col min="3" max="3" width="20.375" style="88" customWidth="1"/>
    <col min="4" max="5" width="9.125" style="88"/>
    <col min="6" max="26" width="4.625" style="88" customWidth="1"/>
    <col min="27" max="28" width="6.25" style="88" customWidth="1"/>
    <col min="29" max="29" width="8.875" style="88" customWidth="1"/>
    <col min="30" max="30" width="9.875" style="88" customWidth="1"/>
    <col min="31" max="16384" width="9.125" style="88"/>
  </cols>
  <sheetData>
    <row r="1" spans="1:30" ht="22.5">
      <c r="A1" s="107" t="s">
        <v>23</v>
      </c>
      <c r="B1" s="108"/>
      <c r="C1" s="108"/>
      <c r="D1" s="108"/>
      <c r="E1" s="109" t="s">
        <v>6</v>
      </c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76"/>
      <c r="V1" s="76"/>
      <c r="W1" s="76"/>
      <c r="X1" s="80"/>
      <c r="Y1" s="80"/>
      <c r="Z1" s="80"/>
      <c r="AA1" s="87"/>
      <c r="AB1" s="87"/>
      <c r="AC1" s="87"/>
      <c r="AD1" s="87"/>
    </row>
    <row r="2" spans="1:30" ht="16.5">
      <c r="A2" s="59"/>
      <c r="B2" s="59"/>
      <c r="C2" s="2"/>
      <c r="D2" s="77" t="s">
        <v>27</v>
      </c>
      <c r="E2" s="89"/>
      <c r="F2" s="89"/>
      <c r="G2" s="89"/>
      <c r="H2" s="89"/>
      <c r="I2" s="110" t="s">
        <v>40</v>
      </c>
      <c r="J2" s="110"/>
      <c r="K2" s="110"/>
      <c r="L2" s="110"/>
      <c r="M2" s="110"/>
      <c r="N2" s="110"/>
      <c r="O2" s="110"/>
      <c r="P2" s="110"/>
      <c r="Q2" s="77"/>
      <c r="R2" s="64"/>
      <c r="S2" s="64"/>
      <c r="T2" s="58"/>
      <c r="U2" s="64"/>
      <c r="V2" s="64"/>
      <c r="W2" s="58"/>
      <c r="X2" s="64"/>
      <c r="Y2" s="64"/>
      <c r="Z2" s="58"/>
      <c r="AA2" s="2"/>
      <c r="AB2" s="2"/>
      <c r="AC2" s="2"/>
      <c r="AD2" s="2"/>
    </row>
    <row r="3" spans="1:30" ht="16.5">
      <c r="A3" s="61"/>
      <c r="B3" s="61"/>
      <c r="C3" s="2"/>
      <c r="D3" s="111" t="s">
        <v>20</v>
      </c>
      <c r="E3" s="111"/>
      <c r="F3" s="111"/>
      <c r="G3" s="77"/>
      <c r="H3" s="77"/>
      <c r="I3" s="66" t="s">
        <v>131</v>
      </c>
      <c r="J3" s="66"/>
      <c r="K3" s="66"/>
      <c r="L3" s="66"/>
      <c r="M3" s="66"/>
      <c r="N3" s="66"/>
      <c r="O3" s="66"/>
      <c r="P3" s="66"/>
      <c r="Q3" s="66"/>
      <c r="R3" s="65"/>
      <c r="S3" s="65"/>
      <c r="T3" s="60"/>
      <c r="U3" s="65"/>
      <c r="V3" s="65"/>
      <c r="W3" s="60"/>
      <c r="X3" s="65"/>
      <c r="Y3" s="65"/>
      <c r="Z3" s="60"/>
      <c r="AA3" s="2"/>
      <c r="AB3" s="2"/>
      <c r="AC3" s="2"/>
      <c r="AD3" s="2"/>
    </row>
    <row r="4" spans="1:30" ht="16.5">
      <c r="A4" s="2"/>
      <c r="B4" s="2"/>
      <c r="C4" s="2"/>
      <c r="D4" s="111" t="s">
        <v>130</v>
      </c>
      <c r="E4" s="111"/>
      <c r="F4" s="111"/>
      <c r="G4" s="77"/>
      <c r="H4" s="77"/>
      <c r="I4" s="66" t="s">
        <v>129</v>
      </c>
      <c r="J4" s="66"/>
      <c r="K4" s="66"/>
      <c r="L4" s="66"/>
      <c r="M4" s="66"/>
      <c r="N4" s="66"/>
      <c r="O4" s="66"/>
      <c r="P4" s="66"/>
      <c r="Q4" s="66"/>
      <c r="R4" s="65"/>
      <c r="S4" s="65"/>
      <c r="T4" s="60"/>
      <c r="U4" s="65"/>
      <c r="V4" s="65"/>
      <c r="W4" s="60"/>
      <c r="X4" s="65"/>
      <c r="Y4" s="65"/>
      <c r="Z4" s="60"/>
      <c r="AA4" s="2"/>
      <c r="AB4" s="2"/>
      <c r="AC4" s="2"/>
      <c r="AD4" s="2"/>
    </row>
    <row r="5" spans="1:30" ht="15.75">
      <c r="A5" s="7"/>
      <c r="B5" s="7"/>
      <c r="C5" s="6"/>
      <c r="D5" s="6"/>
      <c r="E5" s="3"/>
      <c r="F5" s="5"/>
      <c r="G5" s="5"/>
      <c r="H5" s="5"/>
      <c r="I5" s="5"/>
      <c r="J5" s="5"/>
      <c r="K5" s="5"/>
      <c r="L5" s="5"/>
      <c r="M5" s="5"/>
      <c r="N5" s="5"/>
      <c r="O5" s="1"/>
      <c r="P5" s="1"/>
      <c r="Q5" s="1"/>
      <c r="R5" s="4"/>
      <c r="S5" s="4"/>
      <c r="T5" s="4"/>
      <c r="U5" s="4"/>
      <c r="V5" s="4"/>
      <c r="W5" s="4"/>
      <c r="X5" s="4"/>
      <c r="Y5" s="4"/>
      <c r="Z5" s="4"/>
      <c r="AA5" s="87"/>
      <c r="AB5" s="87"/>
      <c r="AC5" s="87"/>
      <c r="AD5" s="87"/>
    </row>
    <row r="6" spans="1:30" ht="96" customHeight="1">
      <c r="A6" s="41" t="s">
        <v>4</v>
      </c>
      <c r="B6" s="42" t="s">
        <v>3</v>
      </c>
      <c r="C6" s="42" t="s">
        <v>2</v>
      </c>
      <c r="D6" s="43"/>
      <c r="E6" s="44" t="s">
        <v>1</v>
      </c>
      <c r="F6" s="100" t="s">
        <v>29</v>
      </c>
      <c r="G6" s="95"/>
      <c r="H6" s="96"/>
      <c r="I6" s="100" t="s">
        <v>43</v>
      </c>
      <c r="J6" s="95"/>
      <c r="K6" s="96"/>
      <c r="L6" s="100" t="s">
        <v>24</v>
      </c>
      <c r="M6" s="95"/>
      <c r="N6" s="96"/>
      <c r="O6" s="100" t="s">
        <v>44</v>
      </c>
      <c r="P6" s="95"/>
      <c r="Q6" s="96"/>
      <c r="R6" s="100" t="s">
        <v>41</v>
      </c>
      <c r="S6" s="95"/>
      <c r="T6" s="96"/>
      <c r="U6" s="95" t="s">
        <v>42</v>
      </c>
      <c r="V6" s="95"/>
      <c r="W6" s="96"/>
      <c r="X6" s="95" t="s">
        <v>25</v>
      </c>
      <c r="Y6" s="95"/>
      <c r="Z6" s="96"/>
      <c r="AA6" s="62" t="s">
        <v>13</v>
      </c>
      <c r="AB6" s="62" t="s">
        <v>14</v>
      </c>
      <c r="AC6" s="62" t="s">
        <v>15</v>
      </c>
      <c r="AD6" s="62" t="s">
        <v>16</v>
      </c>
    </row>
    <row r="7" spans="1:30" ht="15.75">
      <c r="A7" s="8"/>
      <c r="B7" s="9"/>
      <c r="C7" s="10"/>
      <c r="D7" s="11" t="s">
        <v>0</v>
      </c>
      <c r="E7" s="8"/>
      <c r="F7" s="98">
        <v>3</v>
      </c>
      <c r="G7" s="98"/>
      <c r="H7" s="98"/>
      <c r="I7" s="97">
        <v>2</v>
      </c>
      <c r="J7" s="98"/>
      <c r="K7" s="98"/>
      <c r="L7" s="97">
        <v>3</v>
      </c>
      <c r="M7" s="98"/>
      <c r="N7" s="99"/>
      <c r="O7" s="97">
        <v>2</v>
      </c>
      <c r="P7" s="98"/>
      <c r="Q7" s="99"/>
      <c r="R7" s="97">
        <v>2</v>
      </c>
      <c r="S7" s="98"/>
      <c r="T7" s="99"/>
      <c r="U7" s="97">
        <v>2</v>
      </c>
      <c r="V7" s="98"/>
      <c r="W7" s="99"/>
      <c r="X7" s="97">
        <v>4</v>
      </c>
      <c r="Y7" s="98"/>
      <c r="Z7" s="99"/>
      <c r="AA7" s="53">
        <f>SUM(F7:Z7)</f>
        <v>18</v>
      </c>
      <c r="AB7" s="54"/>
      <c r="AC7" s="52"/>
      <c r="AD7" s="56"/>
    </row>
    <row r="8" spans="1:30" ht="61.5" customHeight="1">
      <c r="A8" s="8"/>
      <c r="B8" s="9"/>
      <c r="C8" s="10"/>
      <c r="D8" s="11"/>
      <c r="E8" s="51"/>
      <c r="F8" s="63" t="s">
        <v>17</v>
      </c>
      <c r="G8" s="63" t="s">
        <v>18</v>
      </c>
      <c r="H8" s="63" t="s">
        <v>19</v>
      </c>
      <c r="I8" s="63" t="s">
        <v>17</v>
      </c>
      <c r="J8" s="63" t="s">
        <v>18</v>
      </c>
      <c r="K8" s="63" t="s">
        <v>19</v>
      </c>
      <c r="L8" s="63" t="s">
        <v>17</v>
      </c>
      <c r="M8" s="63" t="s">
        <v>18</v>
      </c>
      <c r="N8" s="63" t="s">
        <v>19</v>
      </c>
      <c r="O8" s="63" t="s">
        <v>17</v>
      </c>
      <c r="P8" s="63" t="s">
        <v>18</v>
      </c>
      <c r="Q8" s="63" t="s">
        <v>19</v>
      </c>
      <c r="R8" s="63" t="s">
        <v>17</v>
      </c>
      <c r="S8" s="63" t="s">
        <v>18</v>
      </c>
      <c r="T8" s="63" t="s">
        <v>19</v>
      </c>
      <c r="U8" s="63" t="s">
        <v>17</v>
      </c>
      <c r="V8" s="63" t="s">
        <v>18</v>
      </c>
      <c r="W8" s="63" t="s">
        <v>19</v>
      </c>
      <c r="X8" s="63" t="s">
        <v>17</v>
      </c>
      <c r="Y8" s="63" t="s">
        <v>18</v>
      </c>
      <c r="Z8" s="63" t="s">
        <v>19</v>
      </c>
      <c r="AA8" s="53"/>
      <c r="AB8" s="55"/>
      <c r="AC8" s="52"/>
      <c r="AD8" s="57"/>
    </row>
    <row r="9" spans="1:30" ht="15.75">
      <c r="A9" s="67">
        <v>1</v>
      </c>
      <c r="B9" s="67" t="s">
        <v>45</v>
      </c>
      <c r="C9" s="68" t="s">
        <v>46</v>
      </c>
      <c r="D9" s="69" t="s">
        <v>47</v>
      </c>
      <c r="E9" s="90"/>
      <c r="F9" s="91">
        <v>8</v>
      </c>
      <c r="G9" s="72" t="str">
        <f>IF(F9&gt;=9.5,"A⁺",IF(F9&gt;=8.5,"A",IF(F9&gt;=8,"B⁺",IF(F9&gt;=7,"B",IF(F9&gt;=6.5,"C⁺",IF(F9&gt;=5.5,"C",IF(F9&gt;=5,"D⁺",IF(F9&gt;=4,"D",IF(F9&lt;4,"F")))))))))</f>
        <v>B⁺</v>
      </c>
      <c r="H9" s="73" t="str">
        <f>IF(G9="A⁺","4.0",IF(G9="A","3.8",IF(G9="B⁺","3.5",IF(G9="B","3.0",IF(G9="C⁺","2.5",IF(G9="C","2.0",IF(G9="D⁺","1.5",IF(G9="D","1.0"))))))))</f>
        <v>3.5</v>
      </c>
      <c r="I9" s="91">
        <v>7.4</v>
      </c>
      <c r="J9" s="72" t="str">
        <f>IF(I9&gt;=9.5,"A⁺",IF(I9&gt;=8.5,"A",IF(I9&gt;=8,"B⁺",IF(I9&gt;=7,"B",IF(I9&gt;=6.5,"C⁺",IF(I9&gt;=5.5,"C",IF(I9&gt;=5,"D⁺",IF(I9&gt;=4,"D",IF(I9&lt;4,"F")))))))))</f>
        <v>B</v>
      </c>
      <c r="K9" s="73" t="str">
        <f>IF(J9="A⁺","4.0",IF(J9="A","3.8",IF(J9="B⁺","3.5",IF(J9="B","3.0",IF(J9="C⁺","2.5",IF(J9="C","2.0",IF(J9="D⁺","1.5",IF(J9="D","1.0"))))))))</f>
        <v>3.0</v>
      </c>
      <c r="L9" s="91">
        <v>7.3</v>
      </c>
      <c r="M9" s="72" t="str">
        <f>IF(L9&gt;=9.5,"A⁺",IF(L9&gt;=8.5,"A",IF(L9&gt;=8,"B⁺",IF(L9&gt;=7,"B",IF(L9&gt;=6.5,"C⁺",IF(L9&gt;=5.5,"C",IF(L9&gt;=5,"D⁺",IF(L9&gt;=4,"D",IF(L9&lt;4,"F")))))))))</f>
        <v>B</v>
      </c>
      <c r="N9" s="73" t="str">
        <f>IF(M9="A⁺","4.0",IF(M9="A","3.8",IF(M9="B⁺","3.5",IF(M9="B","3.0",IF(M9="C⁺","2.5",IF(M9="C","2.0",IF(M9="D⁺","1.5",IF(M9="D","1.0"))))))))</f>
        <v>3.0</v>
      </c>
      <c r="O9" s="91">
        <v>7.3</v>
      </c>
      <c r="P9" s="72" t="str">
        <f>IF(O9&gt;=9.5,"A⁺",IF(O9&gt;=8.5,"A",IF(O9&gt;=8,"B⁺",IF(O9&gt;=7,"B",IF(O9&gt;=6.5,"C⁺",IF(O9&gt;=5.5,"C",IF(O9&gt;=5,"D⁺",IF(O9&gt;=4,"D",IF(O9&lt;4,"F")))))))))</f>
        <v>B</v>
      </c>
      <c r="Q9" s="73" t="str">
        <f>IF(P9="A⁺","4.0",IF(P9="A","3.8",IF(P9="B⁺","3.5",IF(P9="B","3.0",IF(P9="C⁺","2.5",IF(P9="C","2.0",IF(P9="D⁺","1.5",IF(P9="D","1.0"))))))))</f>
        <v>3.0</v>
      </c>
      <c r="R9" s="91">
        <v>7.9</v>
      </c>
      <c r="S9" s="72" t="str">
        <f>IF(R9&gt;=9.5,"A⁺",IF(R9&gt;=8.5,"A",IF(R9&gt;=8,"B⁺",IF(R9&gt;=7,"B",IF(R9&gt;=6.5,"C⁺",IF(R9&gt;=5.5,"C",IF(R9&gt;=5,"D⁺",IF(R9&gt;=4,"D",IF(R9&lt;4,"F")))))))))</f>
        <v>B</v>
      </c>
      <c r="T9" s="73" t="str">
        <f>IF(S9="A⁺","4.0",IF(S9="A","3.8",IF(S9="B⁺","3.5",IF(S9="B","3.0",IF(S9="C⁺","2.5",IF(S9="C","2.0",IF(S9="D⁺","1.5",IF(S9="D","1.0"))))))))</f>
        <v>3.0</v>
      </c>
      <c r="U9" s="91">
        <v>7.6</v>
      </c>
      <c r="V9" s="72" t="str">
        <f>IF(U9&gt;=9.5,"A⁺",IF(U9&gt;=8.5,"A",IF(U9&gt;=8,"B⁺",IF(U9&gt;=7,"B",IF(U9&gt;=6.5,"C⁺",IF(U9&gt;=5.5,"C",IF(U9&gt;=5,"D⁺",IF(U9&gt;=4,"D",IF(U9&lt;4,"F")))))))))</f>
        <v>B</v>
      </c>
      <c r="W9" s="73" t="str">
        <f>IF(V9="A⁺","4.0",IF(V9="A","3.8",IF(V9="B⁺","3.5",IF(V9="B","3.0",IF(V9="C⁺","2.5",IF(V9="C","2.0",IF(V9="D⁺","1.5",IF(V9="D","1.0"))))))))</f>
        <v>3.0</v>
      </c>
      <c r="X9" s="91">
        <v>7.3</v>
      </c>
      <c r="Y9" s="72" t="str">
        <f>IF(X9&gt;=9.5,"A⁺",IF(X9&gt;=8.5,"A",IF(X9&gt;=8,"B⁺",IF(X9&gt;=7,"B",IF(X9&gt;=6.5,"C⁺",IF(X9&gt;=5.5,"C",IF(X9&gt;=5,"D⁺",IF(X9&gt;=4,"D",IF(X9&lt;4,"F")))))))))</f>
        <v>B</v>
      </c>
      <c r="Z9" s="73" t="str">
        <f>IF(Y9="A⁺","4.0",IF(Y9="A","3.8",IF(Y9="B⁺","3.5",IF(Y9="B","3.0",IF(Y9="C⁺","2.5",IF(Y9="C","2.0",IF(Y9="D⁺","1.5",IF(Y9="D","1.0"))))))))</f>
        <v>3.0</v>
      </c>
      <c r="AA9" s="74">
        <f>F9*$F$7+I9*$I$7+L9*$L$7+O9*$O$7+R9*$R$7+U9*$U$7+X9*$X$7</f>
        <v>135.5</v>
      </c>
      <c r="AB9" s="75">
        <f>AA9/$AA$7</f>
        <v>7.5277777777777777</v>
      </c>
      <c r="AC9" s="74">
        <f>H9*$F$7+K9*$I$7+N9*$L$7+Q9*$O$7+T9*$R$7+W9*$U$7+Z9*$X$7</f>
        <v>55.5</v>
      </c>
      <c r="AD9" s="75">
        <f>AC9/$AA$7</f>
        <v>3.0833333333333335</v>
      </c>
    </row>
    <row r="10" spans="1:30" ht="15.75">
      <c r="A10" s="67">
        <v>2</v>
      </c>
      <c r="B10" s="67" t="s">
        <v>48</v>
      </c>
      <c r="C10" s="68" t="s">
        <v>49</v>
      </c>
      <c r="D10" s="69" t="s">
        <v>50</v>
      </c>
      <c r="E10" s="90"/>
      <c r="F10" s="91">
        <v>8</v>
      </c>
      <c r="G10" s="72" t="str">
        <f>IF(F10&gt;=9.5,"A⁺",IF(F10&gt;=8.5,"A",IF(F10&gt;=8,"B⁺",IF(F10&gt;=7,"B",IF(F10&gt;=6.5,"C⁺",IF(F10&gt;=5.5,"C",IF(F10&gt;=5,"D⁺",IF(F10&gt;=4,"D",IF(F10&lt;4,"F")))))))))</f>
        <v>B⁺</v>
      </c>
      <c r="H10" s="73" t="str">
        <f t="shared" ref="H10:H26" si="0">IF(G10="A⁺","4.0",IF(G10="A","3.8",IF(G10="B⁺","3.5",IF(G10="B","3.0",IF(G10="C⁺","2.5",IF(G10="C","2.0",IF(G10="D⁺","1.5",IF(G10="D","1.0"))))))))</f>
        <v>3.5</v>
      </c>
      <c r="I10" s="91">
        <v>7.9</v>
      </c>
      <c r="J10" s="72" t="str">
        <f>IF(I10&gt;=9.5,"A⁺",IF(I10&gt;=8.5,"A",IF(I10&gt;=8,"B⁺",IF(I10&gt;=7,"B",IF(I10&gt;=6.5,"C⁺",IF(I10&gt;=5.5,"C",IF(I10&gt;=5,"D⁺",IF(I10&gt;=4,"D",IF(I10&lt;4,"F")))))))))</f>
        <v>B</v>
      </c>
      <c r="K10" s="73" t="str">
        <f t="shared" ref="K10:K26" si="1">IF(J10="A⁺","4.0",IF(J10="A","3.8",IF(J10="B⁺","3.5",IF(J10="B","3.0",IF(J10="C⁺","2.5",IF(J10="C","2.0",IF(J10="D⁺","1.5",IF(J10="D","1.0"))))))))</f>
        <v>3.0</v>
      </c>
      <c r="L10" s="91">
        <v>8.5</v>
      </c>
      <c r="M10" s="72" t="str">
        <f>IF(L10&gt;=9.5,"A⁺",IF(L10&gt;=8.5,"A",IF(L10&gt;=8,"B⁺",IF(L10&gt;=7,"B",IF(L10&gt;=6.5,"C⁺",IF(L10&gt;=5.5,"C",IF(L10&gt;=5,"D⁺",IF(L10&gt;=4,"D",IF(L10&lt;4,"F")))))))))</f>
        <v>A</v>
      </c>
      <c r="N10" s="73" t="str">
        <f t="shared" ref="N10:N26" si="2">IF(M10="A⁺","4.0",IF(M10="A","3.8",IF(M10="B⁺","3.5",IF(M10="B","3.0",IF(M10="C⁺","2.5",IF(M10="C","2.0",IF(M10="D⁺","1.5",IF(M10="D","1.0"))))))))</f>
        <v>3.8</v>
      </c>
      <c r="O10" s="91">
        <v>8.4</v>
      </c>
      <c r="P10" s="72" t="str">
        <f>IF(O10&gt;=9.5,"A⁺",IF(O10&gt;=8.5,"A",IF(O10&gt;=8,"B⁺",IF(O10&gt;=7,"B",IF(O10&gt;=6.5,"C⁺",IF(O10&gt;=5.5,"C",IF(O10&gt;=5,"D⁺",IF(O10&gt;=4,"D",IF(O10&lt;4,"F")))))))))</f>
        <v>B⁺</v>
      </c>
      <c r="Q10" s="73" t="str">
        <f t="shared" ref="Q10:Q26" si="3">IF(P10="A⁺","4.0",IF(P10="A","3.8",IF(P10="B⁺","3.5",IF(P10="B","3.0",IF(P10="C⁺","2.5",IF(P10="C","2.0",IF(P10="D⁺","1.5",IF(P10="D","1.0"))))))))</f>
        <v>3.5</v>
      </c>
      <c r="R10" s="91">
        <v>7.9</v>
      </c>
      <c r="S10" s="72" t="str">
        <f>IF(R10&gt;=9.5,"A⁺",IF(R10&gt;=8.5,"A",IF(R10&gt;=8,"B⁺",IF(R10&gt;=7,"B",IF(R10&gt;=6.5,"C⁺",IF(R10&gt;=5.5,"C",IF(R10&gt;=5,"D⁺",IF(R10&gt;=4,"D",IF(R10&lt;4,"F")))))))))</f>
        <v>B</v>
      </c>
      <c r="T10" s="73" t="str">
        <f t="shared" ref="T10:T26" si="4">IF(S10="A⁺","4.0",IF(S10="A","3.8",IF(S10="B⁺","3.5",IF(S10="B","3.0",IF(S10="C⁺","2.5",IF(S10="C","2.0",IF(S10="D⁺","1.5",IF(S10="D","1.0"))))))))</f>
        <v>3.0</v>
      </c>
      <c r="U10" s="91">
        <v>8.1999999999999993</v>
      </c>
      <c r="V10" s="72" t="str">
        <f>IF(U10&gt;=9.5,"A⁺",IF(U10&gt;=8.5,"A",IF(U10&gt;=8,"B⁺",IF(U10&gt;=7,"B",IF(U10&gt;=6.5,"C⁺",IF(U10&gt;=5.5,"C",IF(U10&gt;=5,"D⁺",IF(U10&gt;=4,"D",IF(U10&lt;4,"F")))))))))</f>
        <v>B⁺</v>
      </c>
      <c r="W10" s="73" t="str">
        <f t="shared" ref="W10:W26" si="5">IF(V10="A⁺","4.0",IF(V10="A","3.8",IF(V10="B⁺","3.5",IF(V10="B","3.0",IF(V10="C⁺","2.5",IF(V10="C","2.0",IF(V10="D⁺","1.5",IF(V10="D","1.0"))))))))</f>
        <v>3.5</v>
      </c>
      <c r="X10" s="91">
        <v>8.6</v>
      </c>
      <c r="Y10" s="72" t="str">
        <f>IF(X10&gt;=9.5,"A⁺",IF(X10&gt;=8.5,"A",IF(X10&gt;=8,"B⁺",IF(X10&gt;=7,"B",IF(X10&gt;=6.5,"C⁺",IF(X10&gt;=5.5,"C",IF(X10&gt;=5,"D⁺",IF(X10&gt;=4,"D",IF(X10&lt;4,"F")))))))))</f>
        <v>A</v>
      </c>
      <c r="Z10" s="73" t="str">
        <f t="shared" ref="Z10:Z26" si="6">IF(Y10="A⁺","4.0",IF(Y10="A","3.8",IF(Y10="B⁺","3.5",IF(Y10="B","3.0",IF(Y10="C⁺","2.5",IF(Y10="C","2.0",IF(Y10="D⁺","1.5",IF(Y10="D","1.0"))))))))</f>
        <v>3.8</v>
      </c>
      <c r="AA10" s="74">
        <f t="shared" ref="AA10:AA40" si="7">F10*$F$7+I10*$I$7+L10*$L$7+O10*$O$7+R10*$R$7+U10*$U$7+X10*$X$7</f>
        <v>148.69999999999999</v>
      </c>
      <c r="AB10" s="75">
        <f t="shared" ref="AB10:AB26" si="8">AA10/$AA$7</f>
        <v>8.2611111111111111</v>
      </c>
      <c r="AC10" s="74">
        <f t="shared" ref="AC10:AC40" si="9">H10*$F$7+K10*$I$7+N10*$L$7+Q10*$O$7+T10*$R$7+W10*$U$7+Z10*$X$7</f>
        <v>63.099999999999994</v>
      </c>
      <c r="AD10" s="75">
        <f t="shared" ref="AD10:AD40" si="10">AC10/$AA$7</f>
        <v>3.5055555555555551</v>
      </c>
    </row>
    <row r="11" spans="1:30" ht="15.75">
      <c r="A11" s="67">
        <v>3</v>
      </c>
      <c r="B11" s="67" t="s">
        <v>51</v>
      </c>
      <c r="C11" s="68" t="s">
        <v>52</v>
      </c>
      <c r="D11" s="69" t="s">
        <v>53</v>
      </c>
      <c r="E11" s="90"/>
      <c r="F11" s="91">
        <v>8</v>
      </c>
      <c r="G11" s="72" t="str">
        <f t="shared" ref="G11:G26" si="11">IF(F11&gt;=9.5,"A⁺",IF(F11&gt;=8.5,"A",IF(F11&gt;=8,"B⁺",IF(F11&gt;=7,"B",IF(F11&gt;=6.5,"C⁺",IF(F11&gt;=5.5,"C",IF(F11&gt;=5,"D⁺",IF(F11&gt;=4,"D",IF(F11&lt;4,"F")))))))))</f>
        <v>B⁺</v>
      </c>
      <c r="H11" s="73" t="str">
        <f t="shared" si="0"/>
        <v>3.5</v>
      </c>
      <c r="I11" s="91">
        <v>7.7</v>
      </c>
      <c r="J11" s="72" t="str">
        <f t="shared" ref="J11:J26" si="12">IF(I11&gt;=9.5,"A⁺",IF(I11&gt;=8.5,"A",IF(I11&gt;=8,"B⁺",IF(I11&gt;=7,"B",IF(I11&gt;=6.5,"C⁺",IF(I11&gt;=5.5,"C",IF(I11&gt;=5,"D⁺",IF(I11&gt;=4,"D",IF(I11&lt;4,"F")))))))))</f>
        <v>B</v>
      </c>
      <c r="K11" s="73" t="str">
        <f t="shared" si="1"/>
        <v>3.0</v>
      </c>
      <c r="L11" s="91">
        <v>7.9</v>
      </c>
      <c r="M11" s="72" t="str">
        <f t="shared" ref="M11:M26" si="13">IF(L11&gt;=9.5,"A⁺",IF(L11&gt;=8.5,"A",IF(L11&gt;=8,"B⁺",IF(L11&gt;=7,"B",IF(L11&gt;=6.5,"C⁺",IF(L11&gt;=5.5,"C",IF(L11&gt;=5,"D⁺",IF(L11&gt;=4,"D",IF(L11&lt;4,"F")))))))))</f>
        <v>B</v>
      </c>
      <c r="N11" s="73" t="str">
        <f t="shared" si="2"/>
        <v>3.0</v>
      </c>
      <c r="O11" s="91">
        <v>8.5</v>
      </c>
      <c r="P11" s="72" t="str">
        <f t="shared" ref="P11:P26" si="14">IF(O11&gt;=9.5,"A⁺",IF(O11&gt;=8.5,"A",IF(O11&gt;=8,"B⁺",IF(O11&gt;=7,"B",IF(O11&gt;=6.5,"C⁺",IF(O11&gt;=5.5,"C",IF(O11&gt;=5,"D⁺",IF(O11&gt;=4,"D",IF(O11&lt;4,"F")))))))))</f>
        <v>A</v>
      </c>
      <c r="Q11" s="73" t="str">
        <f t="shared" si="3"/>
        <v>3.8</v>
      </c>
      <c r="R11" s="91">
        <v>7.6</v>
      </c>
      <c r="S11" s="72" t="str">
        <f t="shared" ref="S11:S26" si="15">IF(R11&gt;=9.5,"A⁺",IF(R11&gt;=8.5,"A",IF(R11&gt;=8,"B⁺",IF(R11&gt;=7,"B",IF(R11&gt;=6.5,"C⁺",IF(R11&gt;=5.5,"C",IF(R11&gt;=5,"D⁺",IF(R11&gt;=4,"D",IF(R11&lt;4,"F")))))))))</f>
        <v>B</v>
      </c>
      <c r="T11" s="73" t="str">
        <f t="shared" si="4"/>
        <v>3.0</v>
      </c>
      <c r="U11" s="91">
        <v>8.1999999999999993</v>
      </c>
      <c r="V11" s="72" t="str">
        <f t="shared" ref="V11:V26" si="16">IF(U11&gt;=9.5,"A⁺",IF(U11&gt;=8.5,"A",IF(U11&gt;=8,"B⁺",IF(U11&gt;=7,"B",IF(U11&gt;=6.5,"C⁺",IF(U11&gt;=5.5,"C",IF(U11&gt;=5,"D⁺",IF(U11&gt;=4,"D",IF(U11&lt;4,"F")))))))))</f>
        <v>B⁺</v>
      </c>
      <c r="W11" s="73" t="str">
        <f t="shared" si="5"/>
        <v>3.5</v>
      </c>
      <c r="X11" s="91">
        <v>7.4</v>
      </c>
      <c r="Y11" s="72" t="str">
        <f t="shared" ref="Y11:Y26" si="17">IF(X11&gt;=9.5,"A⁺",IF(X11&gt;=8.5,"A",IF(X11&gt;=8,"B⁺",IF(X11&gt;=7,"B",IF(X11&gt;=6.5,"C⁺",IF(X11&gt;=5.5,"C",IF(X11&gt;=5,"D⁺",IF(X11&gt;=4,"D",IF(X11&lt;4,"F")))))))))</f>
        <v>B</v>
      </c>
      <c r="Z11" s="73" t="str">
        <f t="shared" si="6"/>
        <v>3.0</v>
      </c>
      <c r="AA11" s="74">
        <f t="shared" si="7"/>
        <v>141.29999999999998</v>
      </c>
      <c r="AB11" s="75">
        <f t="shared" si="8"/>
        <v>7.8499999999999988</v>
      </c>
      <c r="AC11" s="74">
        <f t="shared" si="9"/>
        <v>58.1</v>
      </c>
      <c r="AD11" s="75">
        <f t="shared" si="10"/>
        <v>3.2277777777777779</v>
      </c>
    </row>
    <row r="12" spans="1:30" ht="15.75">
      <c r="A12" s="67">
        <v>4</v>
      </c>
      <c r="B12" s="67" t="s">
        <v>54</v>
      </c>
      <c r="C12" s="68" t="s">
        <v>55</v>
      </c>
      <c r="D12" s="69" t="s">
        <v>56</v>
      </c>
      <c r="E12" s="90"/>
      <c r="F12" s="91">
        <v>8</v>
      </c>
      <c r="G12" s="72" t="str">
        <f t="shared" si="11"/>
        <v>B⁺</v>
      </c>
      <c r="H12" s="73" t="str">
        <f t="shared" si="0"/>
        <v>3.5</v>
      </c>
      <c r="I12" s="91">
        <v>7.7</v>
      </c>
      <c r="J12" s="72" t="str">
        <f t="shared" si="12"/>
        <v>B</v>
      </c>
      <c r="K12" s="73" t="str">
        <f t="shared" si="1"/>
        <v>3.0</v>
      </c>
      <c r="L12" s="91">
        <v>7.3</v>
      </c>
      <c r="M12" s="72" t="str">
        <f t="shared" si="13"/>
        <v>B</v>
      </c>
      <c r="N12" s="73" t="str">
        <f t="shared" si="2"/>
        <v>3.0</v>
      </c>
      <c r="O12" s="91">
        <v>7.2</v>
      </c>
      <c r="P12" s="72" t="str">
        <f t="shared" si="14"/>
        <v>B</v>
      </c>
      <c r="Q12" s="73" t="str">
        <f t="shared" si="3"/>
        <v>3.0</v>
      </c>
      <c r="R12" s="91">
        <v>7.9</v>
      </c>
      <c r="S12" s="72" t="str">
        <f t="shared" si="15"/>
        <v>B</v>
      </c>
      <c r="T12" s="73" t="str">
        <f t="shared" si="4"/>
        <v>3.0</v>
      </c>
      <c r="U12" s="91">
        <v>8.1999999999999993</v>
      </c>
      <c r="V12" s="72" t="str">
        <f t="shared" si="16"/>
        <v>B⁺</v>
      </c>
      <c r="W12" s="73" t="str">
        <f t="shared" si="5"/>
        <v>3.5</v>
      </c>
      <c r="X12" s="91">
        <v>7.4</v>
      </c>
      <c r="Y12" s="72" t="str">
        <f t="shared" si="17"/>
        <v>B</v>
      </c>
      <c r="Z12" s="73" t="str">
        <f t="shared" si="6"/>
        <v>3.0</v>
      </c>
      <c r="AA12" s="74">
        <f t="shared" si="7"/>
        <v>137.5</v>
      </c>
      <c r="AB12" s="75">
        <f t="shared" si="8"/>
        <v>7.6388888888888893</v>
      </c>
      <c r="AC12" s="74">
        <f t="shared" si="9"/>
        <v>56.5</v>
      </c>
      <c r="AD12" s="75">
        <f t="shared" si="10"/>
        <v>3.1388888888888888</v>
      </c>
    </row>
    <row r="13" spans="1:30" ht="15.75">
      <c r="A13" s="67">
        <v>5</v>
      </c>
      <c r="B13" s="67" t="s">
        <v>57</v>
      </c>
      <c r="C13" s="68" t="s">
        <v>58</v>
      </c>
      <c r="D13" s="69" t="s">
        <v>59</v>
      </c>
      <c r="E13" s="90"/>
      <c r="F13" s="91">
        <v>7.4</v>
      </c>
      <c r="G13" s="72" t="str">
        <f t="shared" si="11"/>
        <v>B</v>
      </c>
      <c r="H13" s="73" t="str">
        <f t="shared" si="0"/>
        <v>3.0</v>
      </c>
      <c r="I13" s="91">
        <v>7.4</v>
      </c>
      <c r="J13" s="72" t="str">
        <f t="shared" si="12"/>
        <v>B</v>
      </c>
      <c r="K13" s="73" t="str">
        <f t="shared" si="1"/>
        <v>3.0</v>
      </c>
      <c r="L13" s="91">
        <v>7.3</v>
      </c>
      <c r="M13" s="72" t="str">
        <f t="shared" si="13"/>
        <v>B</v>
      </c>
      <c r="N13" s="73" t="str">
        <f t="shared" si="2"/>
        <v>3.0</v>
      </c>
      <c r="O13" s="91">
        <v>7.3</v>
      </c>
      <c r="P13" s="72" t="str">
        <f t="shared" si="14"/>
        <v>B</v>
      </c>
      <c r="Q13" s="73" t="str">
        <f t="shared" si="3"/>
        <v>3.0</v>
      </c>
      <c r="R13" s="91">
        <v>5</v>
      </c>
      <c r="S13" s="72" t="str">
        <f t="shared" si="15"/>
        <v>D⁺</v>
      </c>
      <c r="T13" s="73" t="str">
        <f t="shared" si="4"/>
        <v>1.5</v>
      </c>
      <c r="U13" s="91">
        <v>8.1999999999999993</v>
      </c>
      <c r="V13" s="72" t="str">
        <f t="shared" si="16"/>
        <v>B⁺</v>
      </c>
      <c r="W13" s="73" t="str">
        <f t="shared" si="5"/>
        <v>3.5</v>
      </c>
      <c r="X13" s="91">
        <v>6.8</v>
      </c>
      <c r="Y13" s="72" t="str">
        <f t="shared" si="17"/>
        <v>C⁺</v>
      </c>
      <c r="Z13" s="73" t="str">
        <f t="shared" si="6"/>
        <v>2.5</v>
      </c>
      <c r="AA13" s="74">
        <f t="shared" si="7"/>
        <v>127.10000000000001</v>
      </c>
      <c r="AB13" s="75">
        <f t="shared" si="8"/>
        <v>7.0611111111111118</v>
      </c>
      <c r="AC13" s="74">
        <f t="shared" si="9"/>
        <v>50</v>
      </c>
      <c r="AD13" s="75">
        <f t="shared" si="10"/>
        <v>2.7777777777777777</v>
      </c>
    </row>
    <row r="14" spans="1:30" ht="15.75">
      <c r="A14" s="67">
        <v>6</v>
      </c>
      <c r="B14" s="67" t="s">
        <v>60</v>
      </c>
      <c r="C14" s="68" t="s">
        <v>61</v>
      </c>
      <c r="D14" s="71" t="s">
        <v>62</v>
      </c>
      <c r="E14" s="90"/>
      <c r="F14" s="91">
        <v>8</v>
      </c>
      <c r="G14" s="72" t="str">
        <f t="shared" si="11"/>
        <v>B⁺</v>
      </c>
      <c r="H14" s="73" t="str">
        <f t="shared" si="0"/>
        <v>3.5</v>
      </c>
      <c r="I14" s="91">
        <v>8.1</v>
      </c>
      <c r="J14" s="72" t="str">
        <f t="shared" si="12"/>
        <v>B⁺</v>
      </c>
      <c r="K14" s="73" t="str">
        <f t="shared" si="1"/>
        <v>3.5</v>
      </c>
      <c r="L14" s="91">
        <v>7.3</v>
      </c>
      <c r="M14" s="72" t="str">
        <f t="shared" si="13"/>
        <v>B</v>
      </c>
      <c r="N14" s="73" t="str">
        <f t="shared" si="2"/>
        <v>3.0</v>
      </c>
      <c r="O14" s="91">
        <v>7.7</v>
      </c>
      <c r="P14" s="72" t="str">
        <f t="shared" si="14"/>
        <v>B</v>
      </c>
      <c r="Q14" s="73" t="str">
        <f t="shared" si="3"/>
        <v>3.0</v>
      </c>
      <c r="R14" s="91">
        <v>7.2</v>
      </c>
      <c r="S14" s="72" t="str">
        <f t="shared" si="15"/>
        <v>B</v>
      </c>
      <c r="T14" s="73" t="str">
        <f t="shared" si="4"/>
        <v>3.0</v>
      </c>
      <c r="U14" s="91">
        <v>7.1</v>
      </c>
      <c r="V14" s="72" t="str">
        <f t="shared" si="16"/>
        <v>B</v>
      </c>
      <c r="W14" s="73" t="str">
        <f t="shared" si="5"/>
        <v>3.0</v>
      </c>
      <c r="X14" s="91">
        <v>6.7</v>
      </c>
      <c r="Y14" s="72" t="str">
        <f t="shared" si="17"/>
        <v>C⁺</v>
      </c>
      <c r="Z14" s="73" t="str">
        <f t="shared" si="6"/>
        <v>2.5</v>
      </c>
      <c r="AA14" s="74">
        <f t="shared" si="7"/>
        <v>132.9</v>
      </c>
      <c r="AB14" s="75">
        <f t="shared" si="8"/>
        <v>7.3833333333333337</v>
      </c>
      <c r="AC14" s="74">
        <f t="shared" si="9"/>
        <v>54.5</v>
      </c>
      <c r="AD14" s="75">
        <f t="shared" si="10"/>
        <v>3.0277777777777777</v>
      </c>
    </row>
    <row r="15" spans="1:30" ht="15.75">
      <c r="A15" s="67">
        <v>7</v>
      </c>
      <c r="B15" s="67" t="s">
        <v>63</v>
      </c>
      <c r="C15" s="68" t="s">
        <v>64</v>
      </c>
      <c r="D15" s="69" t="s">
        <v>31</v>
      </c>
      <c r="E15" s="90"/>
      <c r="F15" s="91">
        <v>8</v>
      </c>
      <c r="G15" s="72" t="str">
        <f t="shared" si="11"/>
        <v>B⁺</v>
      </c>
      <c r="H15" s="73" t="str">
        <f t="shared" si="0"/>
        <v>3.5</v>
      </c>
      <c r="I15" s="91">
        <v>7.9</v>
      </c>
      <c r="J15" s="72" t="str">
        <f t="shared" si="12"/>
        <v>B</v>
      </c>
      <c r="K15" s="73" t="str">
        <f t="shared" si="1"/>
        <v>3.0</v>
      </c>
      <c r="L15" s="91">
        <v>7.3</v>
      </c>
      <c r="M15" s="72" t="str">
        <f t="shared" si="13"/>
        <v>B</v>
      </c>
      <c r="N15" s="73" t="str">
        <f t="shared" si="2"/>
        <v>3.0</v>
      </c>
      <c r="O15" s="91">
        <v>7.9</v>
      </c>
      <c r="P15" s="72" t="str">
        <f t="shared" si="14"/>
        <v>B</v>
      </c>
      <c r="Q15" s="73" t="str">
        <f t="shared" si="3"/>
        <v>3.0</v>
      </c>
      <c r="R15" s="91">
        <v>7.9</v>
      </c>
      <c r="S15" s="72" t="str">
        <f t="shared" si="15"/>
        <v>B</v>
      </c>
      <c r="T15" s="73" t="str">
        <f t="shared" si="4"/>
        <v>3.0</v>
      </c>
      <c r="U15" s="91">
        <v>7.6</v>
      </c>
      <c r="V15" s="72" t="str">
        <f t="shared" si="16"/>
        <v>B</v>
      </c>
      <c r="W15" s="73" t="str">
        <f t="shared" si="5"/>
        <v>3.0</v>
      </c>
      <c r="X15" s="91">
        <v>7.9</v>
      </c>
      <c r="Y15" s="72" t="str">
        <f t="shared" si="17"/>
        <v>B</v>
      </c>
      <c r="Z15" s="73" t="str">
        <f t="shared" si="6"/>
        <v>3.0</v>
      </c>
      <c r="AA15" s="74">
        <f t="shared" si="7"/>
        <v>140.1</v>
      </c>
      <c r="AB15" s="75">
        <f t="shared" si="8"/>
        <v>7.7833333333333332</v>
      </c>
      <c r="AC15" s="74">
        <f t="shared" si="9"/>
        <v>55.5</v>
      </c>
      <c r="AD15" s="75">
        <f t="shared" si="10"/>
        <v>3.0833333333333335</v>
      </c>
    </row>
    <row r="16" spans="1:30" ht="15.75">
      <c r="A16" s="67">
        <v>8</v>
      </c>
      <c r="B16" s="67" t="s">
        <v>65</v>
      </c>
      <c r="C16" s="68" t="s">
        <v>66</v>
      </c>
      <c r="D16" s="71" t="s">
        <v>31</v>
      </c>
      <c r="E16" s="90"/>
      <c r="F16" s="91">
        <v>8</v>
      </c>
      <c r="G16" s="72" t="str">
        <f t="shared" si="11"/>
        <v>B⁺</v>
      </c>
      <c r="H16" s="73" t="str">
        <f t="shared" si="0"/>
        <v>3.5</v>
      </c>
      <c r="I16" s="91">
        <v>8</v>
      </c>
      <c r="J16" s="72" t="str">
        <f t="shared" si="12"/>
        <v>B⁺</v>
      </c>
      <c r="K16" s="73" t="str">
        <f t="shared" si="1"/>
        <v>3.5</v>
      </c>
      <c r="L16" s="91">
        <v>7.3</v>
      </c>
      <c r="M16" s="72" t="str">
        <f t="shared" si="13"/>
        <v>B</v>
      </c>
      <c r="N16" s="73" t="str">
        <f t="shared" si="2"/>
        <v>3.0</v>
      </c>
      <c r="O16" s="91">
        <v>7.3</v>
      </c>
      <c r="P16" s="72" t="str">
        <f t="shared" si="14"/>
        <v>B</v>
      </c>
      <c r="Q16" s="73" t="str">
        <f t="shared" si="3"/>
        <v>3.0</v>
      </c>
      <c r="R16" s="91">
        <v>8.4</v>
      </c>
      <c r="S16" s="72" t="str">
        <f t="shared" si="15"/>
        <v>B⁺</v>
      </c>
      <c r="T16" s="73" t="str">
        <f t="shared" si="4"/>
        <v>3.5</v>
      </c>
      <c r="U16" s="91">
        <v>8.1999999999999993</v>
      </c>
      <c r="V16" s="72" t="str">
        <f t="shared" si="16"/>
        <v>B⁺</v>
      </c>
      <c r="W16" s="73" t="str">
        <f t="shared" si="5"/>
        <v>3.5</v>
      </c>
      <c r="X16" s="91">
        <v>8.5</v>
      </c>
      <c r="Y16" s="72" t="str">
        <f t="shared" si="17"/>
        <v>A</v>
      </c>
      <c r="Z16" s="73" t="str">
        <f t="shared" si="6"/>
        <v>3.8</v>
      </c>
      <c r="AA16" s="74">
        <f t="shared" si="7"/>
        <v>143.69999999999999</v>
      </c>
      <c r="AB16" s="75">
        <f t="shared" si="8"/>
        <v>7.9833333333333325</v>
      </c>
      <c r="AC16" s="74">
        <f t="shared" si="9"/>
        <v>61.7</v>
      </c>
      <c r="AD16" s="75">
        <f t="shared" si="10"/>
        <v>3.427777777777778</v>
      </c>
    </row>
    <row r="17" spans="1:30" ht="15.75">
      <c r="A17" s="67">
        <v>9</v>
      </c>
      <c r="B17" s="67" t="s">
        <v>67</v>
      </c>
      <c r="C17" s="68" t="s">
        <v>68</v>
      </c>
      <c r="D17" s="69" t="s">
        <v>32</v>
      </c>
      <c r="E17" s="90"/>
      <c r="F17" s="91">
        <v>8</v>
      </c>
      <c r="G17" s="72" t="str">
        <f t="shared" si="11"/>
        <v>B⁺</v>
      </c>
      <c r="H17" s="73" t="str">
        <f t="shared" si="0"/>
        <v>3.5</v>
      </c>
      <c r="I17" s="91">
        <v>7.4</v>
      </c>
      <c r="J17" s="72" t="str">
        <f t="shared" si="12"/>
        <v>B</v>
      </c>
      <c r="K17" s="73" t="str">
        <f t="shared" si="1"/>
        <v>3.0</v>
      </c>
      <c r="L17" s="91">
        <v>7.6</v>
      </c>
      <c r="M17" s="72" t="str">
        <f t="shared" si="13"/>
        <v>B</v>
      </c>
      <c r="N17" s="73" t="str">
        <f t="shared" si="2"/>
        <v>3.0</v>
      </c>
      <c r="O17" s="91">
        <v>7.4</v>
      </c>
      <c r="P17" s="72" t="str">
        <f t="shared" si="14"/>
        <v>B</v>
      </c>
      <c r="Q17" s="73" t="str">
        <f t="shared" si="3"/>
        <v>3.0</v>
      </c>
      <c r="R17" s="91">
        <v>6.6</v>
      </c>
      <c r="S17" s="72" t="str">
        <f t="shared" si="15"/>
        <v>C⁺</v>
      </c>
      <c r="T17" s="73" t="str">
        <f t="shared" si="4"/>
        <v>2.5</v>
      </c>
      <c r="U17" s="91">
        <v>6.6</v>
      </c>
      <c r="V17" s="72" t="str">
        <f t="shared" si="16"/>
        <v>C⁺</v>
      </c>
      <c r="W17" s="73" t="str">
        <f t="shared" si="5"/>
        <v>2.5</v>
      </c>
      <c r="X17" s="91">
        <v>9.1</v>
      </c>
      <c r="Y17" s="72" t="str">
        <f t="shared" si="17"/>
        <v>A</v>
      </c>
      <c r="Z17" s="73" t="str">
        <f t="shared" si="6"/>
        <v>3.8</v>
      </c>
      <c r="AA17" s="74">
        <f t="shared" si="7"/>
        <v>139.19999999999999</v>
      </c>
      <c r="AB17" s="75">
        <f t="shared" si="8"/>
        <v>7.7333333333333325</v>
      </c>
      <c r="AC17" s="74">
        <f t="shared" si="9"/>
        <v>56.7</v>
      </c>
      <c r="AD17" s="75">
        <f t="shared" si="10"/>
        <v>3.1500000000000004</v>
      </c>
    </row>
    <row r="18" spans="1:30" ht="15.75">
      <c r="A18" s="67">
        <v>10</v>
      </c>
      <c r="B18" s="67" t="s">
        <v>69</v>
      </c>
      <c r="C18" s="68" t="s">
        <v>70</v>
      </c>
      <c r="D18" s="69" t="s">
        <v>71</v>
      </c>
      <c r="E18" s="90"/>
      <c r="F18" s="91">
        <v>8</v>
      </c>
      <c r="G18" s="72" t="str">
        <f t="shared" si="11"/>
        <v>B⁺</v>
      </c>
      <c r="H18" s="73" t="str">
        <f t="shared" si="0"/>
        <v>3.5</v>
      </c>
      <c r="I18" s="91">
        <v>8</v>
      </c>
      <c r="J18" s="72" t="str">
        <f t="shared" si="12"/>
        <v>B⁺</v>
      </c>
      <c r="K18" s="73" t="str">
        <f t="shared" si="1"/>
        <v>3.5</v>
      </c>
      <c r="L18" s="91">
        <v>7.6</v>
      </c>
      <c r="M18" s="72" t="str">
        <f t="shared" si="13"/>
        <v>B</v>
      </c>
      <c r="N18" s="73" t="str">
        <f t="shared" si="2"/>
        <v>3.0</v>
      </c>
      <c r="O18" s="91">
        <v>7.2</v>
      </c>
      <c r="P18" s="72" t="str">
        <f t="shared" si="14"/>
        <v>B</v>
      </c>
      <c r="Q18" s="73" t="str">
        <f t="shared" si="3"/>
        <v>3.0</v>
      </c>
      <c r="R18" s="91">
        <v>7.9</v>
      </c>
      <c r="S18" s="72" t="str">
        <f t="shared" si="15"/>
        <v>B</v>
      </c>
      <c r="T18" s="73" t="str">
        <f t="shared" si="4"/>
        <v>3.0</v>
      </c>
      <c r="U18" s="91">
        <v>7.9</v>
      </c>
      <c r="V18" s="72" t="str">
        <f t="shared" si="16"/>
        <v>B</v>
      </c>
      <c r="W18" s="73" t="str">
        <f t="shared" si="5"/>
        <v>3.0</v>
      </c>
      <c r="X18" s="91">
        <v>8</v>
      </c>
      <c r="Y18" s="72" t="str">
        <f t="shared" si="17"/>
        <v>B⁺</v>
      </c>
      <c r="Z18" s="73" t="str">
        <f t="shared" si="6"/>
        <v>3.5</v>
      </c>
      <c r="AA18" s="74">
        <f t="shared" si="7"/>
        <v>140.80000000000001</v>
      </c>
      <c r="AB18" s="75">
        <f t="shared" si="8"/>
        <v>7.8222222222222229</v>
      </c>
      <c r="AC18" s="74">
        <f t="shared" si="9"/>
        <v>58.5</v>
      </c>
      <c r="AD18" s="75">
        <f t="shared" si="10"/>
        <v>3.25</v>
      </c>
    </row>
    <row r="19" spans="1:30" ht="15.75">
      <c r="A19" s="67">
        <v>11</v>
      </c>
      <c r="B19" s="67" t="s">
        <v>72</v>
      </c>
      <c r="C19" s="68" t="s">
        <v>33</v>
      </c>
      <c r="D19" s="69" t="s">
        <v>73</v>
      </c>
      <c r="E19" s="90"/>
      <c r="F19" s="91">
        <v>8</v>
      </c>
      <c r="G19" s="72" t="str">
        <f t="shared" si="11"/>
        <v>B⁺</v>
      </c>
      <c r="H19" s="73" t="str">
        <f t="shared" si="0"/>
        <v>3.5</v>
      </c>
      <c r="I19" s="91">
        <v>7.7</v>
      </c>
      <c r="J19" s="72" t="str">
        <f t="shared" si="12"/>
        <v>B</v>
      </c>
      <c r="K19" s="73" t="str">
        <f t="shared" si="1"/>
        <v>3.0</v>
      </c>
      <c r="L19" s="91">
        <v>7.3</v>
      </c>
      <c r="M19" s="72" t="str">
        <f t="shared" si="13"/>
        <v>B</v>
      </c>
      <c r="N19" s="73" t="str">
        <f t="shared" si="2"/>
        <v>3.0</v>
      </c>
      <c r="O19" s="91">
        <v>7.3</v>
      </c>
      <c r="P19" s="72" t="str">
        <f t="shared" si="14"/>
        <v>B</v>
      </c>
      <c r="Q19" s="73" t="str">
        <f t="shared" si="3"/>
        <v>3.0</v>
      </c>
      <c r="R19" s="91">
        <v>8.1999999999999993</v>
      </c>
      <c r="S19" s="72" t="str">
        <f t="shared" si="15"/>
        <v>B⁺</v>
      </c>
      <c r="T19" s="73" t="str">
        <f t="shared" si="4"/>
        <v>3.5</v>
      </c>
      <c r="U19" s="91">
        <v>7.1</v>
      </c>
      <c r="V19" s="72" t="str">
        <f t="shared" si="16"/>
        <v>B</v>
      </c>
      <c r="W19" s="73" t="str">
        <f t="shared" si="5"/>
        <v>3.0</v>
      </c>
      <c r="X19" s="91">
        <v>7.2</v>
      </c>
      <c r="Y19" s="72" t="str">
        <f t="shared" si="17"/>
        <v>B</v>
      </c>
      <c r="Z19" s="73" t="str">
        <f t="shared" si="6"/>
        <v>3.0</v>
      </c>
      <c r="AA19" s="74">
        <f t="shared" si="7"/>
        <v>135.29999999999998</v>
      </c>
      <c r="AB19" s="75">
        <f t="shared" si="8"/>
        <v>7.5166666666666657</v>
      </c>
      <c r="AC19" s="74">
        <f t="shared" si="9"/>
        <v>56.5</v>
      </c>
      <c r="AD19" s="75">
        <f t="shared" si="10"/>
        <v>3.1388888888888888</v>
      </c>
    </row>
    <row r="20" spans="1:30" ht="15.75">
      <c r="A20" s="67">
        <v>12</v>
      </c>
      <c r="B20" s="67" t="s">
        <v>74</v>
      </c>
      <c r="C20" s="68" t="s">
        <v>75</v>
      </c>
      <c r="D20" s="69" t="s">
        <v>76</v>
      </c>
      <c r="E20" s="90"/>
      <c r="F20" s="91">
        <v>8</v>
      </c>
      <c r="G20" s="72" t="str">
        <f t="shared" si="11"/>
        <v>B⁺</v>
      </c>
      <c r="H20" s="73" t="str">
        <f t="shared" si="0"/>
        <v>3.5</v>
      </c>
      <c r="I20" s="91">
        <v>7.3</v>
      </c>
      <c r="J20" s="72" t="str">
        <f t="shared" si="12"/>
        <v>B</v>
      </c>
      <c r="K20" s="73" t="str">
        <f t="shared" si="1"/>
        <v>3.0</v>
      </c>
      <c r="L20" s="91">
        <v>8.1999999999999993</v>
      </c>
      <c r="M20" s="72" t="str">
        <f t="shared" si="13"/>
        <v>B⁺</v>
      </c>
      <c r="N20" s="73" t="str">
        <f t="shared" si="2"/>
        <v>3.5</v>
      </c>
      <c r="O20" s="91">
        <v>7.8</v>
      </c>
      <c r="P20" s="72" t="str">
        <f t="shared" si="14"/>
        <v>B</v>
      </c>
      <c r="Q20" s="73" t="str">
        <f t="shared" si="3"/>
        <v>3.0</v>
      </c>
      <c r="R20" s="91">
        <v>8.5</v>
      </c>
      <c r="S20" s="72" t="str">
        <f t="shared" si="15"/>
        <v>A</v>
      </c>
      <c r="T20" s="73" t="str">
        <f t="shared" si="4"/>
        <v>3.8</v>
      </c>
      <c r="U20" s="91">
        <v>7.9</v>
      </c>
      <c r="V20" s="72" t="str">
        <f t="shared" si="16"/>
        <v>B</v>
      </c>
      <c r="W20" s="73" t="str">
        <f t="shared" si="5"/>
        <v>3.0</v>
      </c>
      <c r="X20" s="91">
        <v>6.7</v>
      </c>
      <c r="Y20" s="72" t="str">
        <f t="shared" si="17"/>
        <v>C⁺</v>
      </c>
      <c r="Z20" s="73" t="str">
        <f t="shared" si="6"/>
        <v>2.5</v>
      </c>
      <c r="AA20" s="74">
        <f t="shared" si="7"/>
        <v>138.4</v>
      </c>
      <c r="AB20" s="75">
        <f t="shared" si="8"/>
        <v>7.6888888888888891</v>
      </c>
      <c r="AC20" s="74">
        <f t="shared" si="9"/>
        <v>56.6</v>
      </c>
      <c r="AD20" s="75">
        <f t="shared" si="10"/>
        <v>3.1444444444444444</v>
      </c>
    </row>
    <row r="21" spans="1:30" ht="15.75">
      <c r="A21" s="67">
        <v>13</v>
      </c>
      <c r="B21" s="67" t="s">
        <v>77</v>
      </c>
      <c r="C21" s="68" t="s">
        <v>78</v>
      </c>
      <c r="D21" s="71" t="s">
        <v>26</v>
      </c>
      <c r="E21" s="90"/>
      <c r="F21" s="91">
        <v>8</v>
      </c>
      <c r="G21" s="72" t="str">
        <f t="shared" si="11"/>
        <v>B⁺</v>
      </c>
      <c r="H21" s="73" t="str">
        <f t="shared" si="0"/>
        <v>3.5</v>
      </c>
      <c r="I21" s="91">
        <v>7.5</v>
      </c>
      <c r="J21" s="72" t="str">
        <f t="shared" si="12"/>
        <v>B</v>
      </c>
      <c r="K21" s="73" t="str">
        <f t="shared" si="1"/>
        <v>3.0</v>
      </c>
      <c r="L21" s="91">
        <v>7.9</v>
      </c>
      <c r="M21" s="72" t="str">
        <f t="shared" si="13"/>
        <v>B</v>
      </c>
      <c r="N21" s="73" t="str">
        <f t="shared" si="2"/>
        <v>3.0</v>
      </c>
      <c r="O21" s="91">
        <v>7.8</v>
      </c>
      <c r="P21" s="72" t="str">
        <f t="shared" si="14"/>
        <v>B</v>
      </c>
      <c r="Q21" s="73" t="str">
        <f t="shared" si="3"/>
        <v>3.0</v>
      </c>
      <c r="R21" s="91">
        <v>8.4</v>
      </c>
      <c r="S21" s="72" t="str">
        <f t="shared" si="15"/>
        <v>B⁺</v>
      </c>
      <c r="T21" s="73" t="str">
        <f t="shared" si="4"/>
        <v>3.5</v>
      </c>
      <c r="U21" s="91">
        <v>7.1</v>
      </c>
      <c r="V21" s="72" t="str">
        <f t="shared" si="16"/>
        <v>B</v>
      </c>
      <c r="W21" s="73" t="str">
        <f t="shared" si="5"/>
        <v>3.0</v>
      </c>
      <c r="X21" s="91">
        <v>6.7</v>
      </c>
      <c r="Y21" s="72" t="str">
        <f t="shared" si="17"/>
        <v>C⁺</v>
      </c>
      <c r="Z21" s="73" t="str">
        <f t="shared" si="6"/>
        <v>2.5</v>
      </c>
      <c r="AA21" s="74">
        <f t="shared" si="7"/>
        <v>136.1</v>
      </c>
      <c r="AB21" s="75">
        <f t="shared" si="8"/>
        <v>7.5611111111111109</v>
      </c>
      <c r="AC21" s="74">
        <f t="shared" si="9"/>
        <v>54.5</v>
      </c>
      <c r="AD21" s="75">
        <f t="shared" si="10"/>
        <v>3.0277777777777777</v>
      </c>
    </row>
    <row r="22" spans="1:30" ht="15.75">
      <c r="A22" s="67">
        <v>14</v>
      </c>
      <c r="B22" s="67" t="s">
        <v>79</v>
      </c>
      <c r="C22" s="68" t="s">
        <v>80</v>
      </c>
      <c r="D22" s="69" t="s">
        <v>81</v>
      </c>
      <c r="E22" s="90"/>
      <c r="F22" s="91">
        <v>8</v>
      </c>
      <c r="G22" s="72" t="str">
        <f t="shared" si="11"/>
        <v>B⁺</v>
      </c>
      <c r="H22" s="73" t="str">
        <f t="shared" si="0"/>
        <v>3.5</v>
      </c>
      <c r="I22" s="91">
        <v>7.7</v>
      </c>
      <c r="J22" s="72" t="str">
        <f t="shared" si="12"/>
        <v>B</v>
      </c>
      <c r="K22" s="73" t="str">
        <f t="shared" si="1"/>
        <v>3.0</v>
      </c>
      <c r="L22" s="91">
        <v>7.9</v>
      </c>
      <c r="M22" s="72" t="str">
        <f t="shared" si="13"/>
        <v>B</v>
      </c>
      <c r="N22" s="73" t="str">
        <f t="shared" si="2"/>
        <v>3.0</v>
      </c>
      <c r="O22" s="91">
        <v>8.1999999999999993</v>
      </c>
      <c r="P22" s="72" t="str">
        <f t="shared" si="14"/>
        <v>B⁺</v>
      </c>
      <c r="Q22" s="73" t="str">
        <f t="shared" si="3"/>
        <v>3.5</v>
      </c>
      <c r="R22" s="91">
        <v>8.1999999999999993</v>
      </c>
      <c r="S22" s="72" t="str">
        <f t="shared" si="15"/>
        <v>B⁺</v>
      </c>
      <c r="T22" s="73" t="str">
        <f t="shared" si="4"/>
        <v>3.5</v>
      </c>
      <c r="U22" s="91">
        <v>8.1999999999999993</v>
      </c>
      <c r="V22" s="72" t="str">
        <f t="shared" si="16"/>
        <v>B⁺</v>
      </c>
      <c r="W22" s="73" t="str">
        <f t="shared" si="5"/>
        <v>3.5</v>
      </c>
      <c r="X22" s="91">
        <v>9</v>
      </c>
      <c r="Y22" s="72" t="str">
        <f t="shared" si="17"/>
        <v>A</v>
      </c>
      <c r="Z22" s="73" t="str">
        <f t="shared" si="6"/>
        <v>3.8</v>
      </c>
      <c r="AA22" s="74">
        <f t="shared" si="7"/>
        <v>148.30000000000001</v>
      </c>
      <c r="AB22" s="75">
        <f t="shared" si="8"/>
        <v>8.2388888888888889</v>
      </c>
      <c r="AC22" s="74">
        <f t="shared" si="9"/>
        <v>61.7</v>
      </c>
      <c r="AD22" s="75">
        <f t="shared" si="10"/>
        <v>3.427777777777778</v>
      </c>
    </row>
    <row r="23" spans="1:30" ht="15.75">
      <c r="A23" s="67">
        <v>15</v>
      </c>
      <c r="B23" s="67" t="s">
        <v>82</v>
      </c>
      <c r="C23" s="68" t="s">
        <v>83</v>
      </c>
      <c r="D23" s="69" t="s">
        <v>84</v>
      </c>
      <c r="E23" s="90"/>
      <c r="F23" s="91">
        <v>8</v>
      </c>
      <c r="G23" s="72" t="str">
        <f t="shared" si="11"/>
        <v>B⁺</v>
      </c>
      <c r="H23" s="73" t="str">
        <f t="shared" si="0"/>
        <v>3.5</v>
      </c>
      <c r="I23" s="91">
        <v>7.4</v>
      </c>
      <c r="J23" s="72" t="str">
        <f t="shared" si="12"/>
        <v>B</v>
      </c>
      <c r="K23" s="73" t="str">
        <f t="shared" si="1"/>
        <v>3.0</v>
      </c>
      <c r="L23" s="91">
        <v>7.3</v>
      </c>
      <c r="M23" s="72" t="str">
        <f t="shared" si="13"/>
        <v>B</v>
      </c>
      <c r="N23" s="73" t="str">
        <f t="shared" si="2"/>
        <v>3.0</v>
      </c>
      <c r="O23" s="91">
        <v>8.1</v>
      </c>
      <c r="P23" s="72" t="str">
        <f t="shared" si="14"/>
        <v>B⁺</v>
      </c>
      <c r="Q23" s="73" t="str">
        <f t="shared" si="3"/>
        <v>3.5</v>
      </c>
      <c r="R23" s="91">
        <v>7.9</v>
      </c>
      <c r="S23" s="72" t="str">
        <f t="shared" si="15"/>
        <v>B</v>
      </c>
      <c r="T23" s="73" t="str">
        <f t="shared" si="4"/>
        <v>3.0</v>
      </c>
      <c r="U23" s="91">
        <v>8.1999999999999993</v>
      </c>
      <c r="V23" s="72" t="str">
        <f t="shared" si="16"/>
        <v>B⁺</v>
      </c>
      <c r="W23" s="73" t="str">
        <f t="shared" si="5"/>
        <v>3.5</v>
      </c>
      <c r="X23" s="91">
        <v>7.8</v>
      </c>
      <c r="Y23" s="72" t="str">
        <f t="shared" si="17"/>
        <v>B</v>
      </c>
      <c r="Z23" s="73" t="str">
        <f t="shared" si="6"/>
        <v>3.0</v>
      </c>
      <c r="AA23" s="74">
        <f t="shared" si="7"/>
        <v>140.29999999999998</v>
      </c>
      <c r="AB23" s="75">
        <f t="shared" si="8"/>
        <v>7.7944444444444434</v>
      </c>
      <c r="AC23" s="74">
        <f t="shared" si="9"/>
        <v>57.5</v>
      </c>
      <c r="AD23" s="75">
        <f t="shared" si="10"/>
        <v>3.1944444444444446</v>
      </c>
    </row>
    <row r="24" spans="1:30" s="125" customFormat="1" ht="15.75">
      <c r="A24" s="113">
        <v>16</v>
      </c>
      <c r="B24" s="113" t="s">
        <v>85</v>
      </c>
      <c r="C24" s="114" t="s">
        <v>86</v>
      </c>
      <c r="D24" s="115" t="s">
        <v>36</v>
      </c>
      <c r="E24" s="119"/>
      <c r="F24" s="120" t="e">
        <v>#VALUE!</v>
      </c>
      <c r="G24" s="121" t="e">
        <f t="shared" si="11"/>
        <v>#VALUE!</v>
      </c>
      <c r="H24" s="122" t="e">
        <f t="shared" si="0"/>
        <v>#VALUE!</v>
      </c>
      <c r="I24" s="120" t="e">
        <v>#VALUE!</v>
      </c>
      <c r="J24" s="121" t="e">
        <f t="shared" si="12"/>
        <v>#VALUE!</v>
      </c>
      <c r="K24" s="122" t="e">
        <f t="shared" si="1"/>
        <v>#VALUE!</v>
      </c>
      <c r="L24" s="120" t="e">
        <v>#VALUE!</v>
      </c>
      <c r="M24" s="121" t="e">
        <f t="shared" si="13"/>
        <v>#VALUE!</v>
      </c>
      <c r="N24" s="122" t="e">
        <f t="shared" si="2"/>
        <v>#VALUE!</v>
      </c>
      <c r="O24" s="120" t="e">
        <v>#VALUE!</v>
      </c>
      <c r="P24" s="121" t="e">
        <f t="shared" si="14"/>
        <v>#VALUE!</v>
      </c>
      <c r="Q24" s="122" t="e">
        <f t="shared" si="3"/>
        <v>#VALUE!</v>
      </c>
      <c r="R24" s="120" t="e">
        <v>#VALUE!</v>
      </c>
      <c r="S24" s="121" t="e">
        <f t="shared" si="15"/>
        <v>#VALUE!</v>
      </c>
      <c r="T24" s="122" t="e">
        <f t="shared" si="4"/>
        <v>#VALUE!</v>
      </c>
      <c r="U24" s="120" t="e">
        <v>#VALUE!</v>
      </c>
      <c r="V24" s="121" t="e">
        <f t="shared" si="16"/>
        <v>#VALUE!</v>
      </c>
      <c r="W24" s="122" t="e">
        <f t="shared" si="5"/>
        <v>#VALUE!</v>
      </c>
      <c r="X24" s="120" t="e">
        <v>#VALUE!</v>
      </c>
      <c r="Y24" s="121" t="e">
        <f t="shared" si="17"/>
        <v>#VALUE!</v>
      </c>
      <c r="Z24" s="122" t="e">
        <f t="shared" si="6"/>
        <v>#VALUE!</v>
      </c>
      <c r="AA24" s="123" t="e">
        <f t="shared" si="7"/>
        <v>#VALUE!</v>
      </c>
      <c r="AB24" s="124" t="e">
        <f t="shared" si="8"/>
        <v>#VALUE!</v>
      </c>
      <c r="AC24" s="74" t="e">
        <f t="shared" si="9"/>
        <v>#VALUE!</v>
      </c>
      <c r="AD24" s="75" t="e">
        <f t="shared" si="10"/>
        <v>#VALUE!</v>
      </c>
    </row>
    <row r="25" spans="1:30" ht="15.75">
      <c r="A25" s="67">
        <v>17</v>
      </c>
      <c r="B25" s="67" t="s">
        <v>87</v>
      </c>
      <c r="C25" s="68" t="s">
        <v>88</v>
      </c>
      <c r="D25" s="69" t="s">
        <v>89</v>
      </c>
      <c r="E25" s="90"/>
      <c r="F25" s="91">
        <v>8</v>
      </c>
      <c r="G25" s="72" t="str">
        <f t="shared" si="11"/>
        <v>B⁺</v>
      </c>
      <c r="H25" s="73" t="str">
        <f t="shared" si="0"/>
        <v>3.5</v>
      </c>
      <c r="I25" s="91">
        <v>8</v>
      </c>
      <c r="J25" s="72" t="str">
        <f t="shared" si="12"/>
        <v>B⁺</v>
      </c>
      <c r="K25" s="73" t="str">
        <f t="shared" si="1"/>
        <v>3.5</v>
      </c>
      <c r="L25" s="91">
        <v>7.6</v>
      </c>
      <c r="M25" s="72" t="str">
        <f t="shared" si="13"/>
        <v>B</v>
      </c>
      <c r="N25" s="73" t="str">
        <f t="shared" si="2"/>
        <v>3.0</v>
      </c>
      <c r="O25" s="91">
        <v>7</v>
      </c>
      <c r="P25" s="72" t="str">
        <f t="shared" si="14"/>
        <v>B</v>
      </c>
      <c r="Q25" s="73" t="str">
        <f t="shared" si="3"/>
        <v>3.0</v>
      </c>
      <c r="R25" s="91">
        <v>8.6999999999999993</v>
      </c>
      <c r="S25" s="72" t="str">
        <f t="shared" si="15"/>
        <v>A</v>
      </c>
      <c r="T25" s="73" t="str">
        <f t="shared" si="4"/>
        <v>3.8</v>
      </c>
      <c r="U25" s="91">
        <v>8.1999999999999993</v>
      </c>
      <c r="V25" s="72" t="str">
        <f t="shared" si="16"/>
        <v>B⁺</v>
      </c>
      <c r="W25" s="73" t="str">
        <f t="shared" si="5"/>
        <v>3.5</v>
      </c>
      <c r="X25" s="91">
        <v>7.4</v>
      </c>
      <c r="Y25" s="72" t="str">
        <f t="shared" si="17"/>
        <v>B</v>
      </c>
      <c r="Z25" s="73" t="str">
        <f t="shared" si="6"/>
        <v>3.0</v>
      </c>
      <c r="AA25" s="74">
        <f t="shared" si="7"/>
        <v>140.19999999999999</v>
      </c>
      <c r="AB25" s="75">
        <f t="shared" si="8"/>
        <v>7.7888888888888879</v>
      </c>
      <c r="AC25" s="74">
        <f t="shared" si="9"/>
        <v>59.1</v>
      </c>
      <c r="AD25" s="75">
        <f t="shared" si="10"/>
        <v>3.2833333333333332</v>
      </c>
    </row>
    <row r="26" spans="1:30" ht="15.75">
      <c r="A26" s="67">
        <v>18</v>
      </c>
      <c r="B26" s="67" t="s">
        <v>90</v>
      </c>
      <c r="C26" s="68" t="s">
        <v>91</v>
      </c>
      <c r="D26" s="69" t="s">
        <v>92</v>
      </c>
      <c r="E26" s="90"/>
      <c r="F26" s="91">
        <v>8</v>
      </c>
      <c r="G26" s="72" t="str">
        <f t="shared" si="11"/>
        <v>B⁺</v>
      </c>
      <c r="H26" s="73" t="str">
        <f t="shared" si="0"/>
        <v>3.5</v>
      </c>
      <c r="I26" s="91">
        <v>7.7</v>
      </c>
      <c r="J26" s="72" t="str">
        <f t="shared" si="12"/>
        <v>B</v>
      </c>
      <c r="K26" s="73" t="str">
        <f t="shared" si="1"/>
        <v>3.0</v>
      </c>
      <c r="L26" s="91">
        <v>8.1999999999999993</v>
      </c>
      <c r="M26" s="72" t="str">
        <f t="shared" si="13"/>
        <v>B⁺</v>
      </c>
      <c r="N26" s="73" t="str">
        <f t="shared" si="2"/>
        <v>3.5</v>
      </c>
      <c r="O26" s="91">
        <v>7.6</v>
      </c>
      <c r="P26" s="72" t="str">
        <f t="shared" si="14"/>
        <v>B</v>
      </c>
      <c r="Q26" s="73" t="str">
        <f t="shared" si="3"/>
        <v>3.0</v>
      </c>
      <c r="R26" s="91">
        <v>8.1999999999999993</v>
      </c>
      <c r="S26" s="72" t="str">
        <f t="shared" si="15"/>
        <v>B⁺</v>
      </c>
      <c r="T26" s="73" t="str">
        <f t="shared" si="4"/>
        <v>3.5</v>
      </c>
      <c r="U26" s="91">
        <v>8.1999999999999993</v>
      </c>
      <c r="V26" s="72" t="str">
        <f t="shared" si="16"/>
        <v>B⁺</v>
      </c>
      <c r="W26" s="73" t="str">
        <f t="shared" si="5"/>
        <v>3.5</v>
      </c>
      <c r="X26" s="91">
        <v>8.5</v>
      </c>
      <c r="Y26" s="72" t="str">
        <f t="shared" si="17"/>
        <v>A</v>
      </c>
      <c r="Z26" s="73" t="str">
        <f t="shared" si="6"/>
        <v>3.8</v>
      </c>
      <c r="AA26" s="74">
        <f t="shared" si="7"/>
        <v>146</v>
      </c>
      <c r="AB26" s="75">
        <f t="shared" si="8"/>
        <v>8.1111111111111107</v>
      </c>
      <c r="AC26" s="74">
        <f t="shared" si="9"/>
        <v>62.2</v>
      </c>
      <c r="AD26" s="75">
        <f t="shared" si="10"/>
        <v>3.4555555555555557</v>
      </c>
    </row>
    <row r="27" spans="1:30" ht="15.75">
      <c r="A27" s="67">
        <v>19</v>
      </c>
      <c r="B27" s="67" t="s">
        <v>93</v>
      </c>
      <c r="C27" s="68" t="s">
        <v>94</v>
      </c>
      <c r="D27" s="69" t="s">
        <v>95</v>
      </c>
      <c r="E27" s="90"/>
      <c r="F27" s="91">
        <v>8</v>
      </c>
      <c r="G27" s="72" t="str">
        <f t="shared" ref="G27:G40" si="18">IF(F27&gt;=9.5,"A⁺",IF(F27&gt;=8.5,"A",IF(F27&gt;=8,"B⁺",IF(F27&gt;=7,"B",IF(F27&gt;=6.5,"C⁺",IF(F27&gt;=5.5,"C",IF(F27&gt;=5,"D⁺",IF(F27&gt;=4,"D",IF(F27&lt;4,"F")))))))))</f>
        <v>B⁺</v>
      </c>
      <c r="H27" s="73" t="str">
        <f t="shared" ref="H27:H40" si="19">IF(G27="A⁺","4.0",IF(G27="A","3.8",IF(G27="B⁺","3.5",IF(G27="B","3.0",IF(G27="C⁺","2.5",IF(G27="C","2.0",IF(G27="D⁺","1.5",IF(G27="D","1.0"))))))))</f>
        <v>3.5</v>
      </c>
      <c r="I27" s="91">
        <v>7.7</v>
      </c>
      <c r="J27" s="72" t="str">
        <f t="shared" ref="J27:J40" si="20">IF(I27&gt;=9.5,"A⁺",IF(I27&gt;=8.5,"A",IF(I27&gt;=8,"B⁺",IF(I27&gt;=7,"B",IF(I27&gt;=6.5,"C⁺",IF(I27&gt;=5.5,"C",IF(I27&gt;=5,"D⁺",IF(I27&gt;=4,"D",IF(I27&lt;4,"F")))))))))</f>
        <v>B</v>
      </c>
      <c r="K27" s="73" t="str">
        <f t="shared" ref="K27:K40" si="21">IF(J27="A⁺","4.0",IF(J27="A","3.8",IF(J27="B⁺","3.5",IF(J27="B","3.0",IF(J27="C⁺","2.5",IF(J27="C","2.0",IF(J27="D⁺","1.5",IF(J27="D","1.0"))))))))</f>
        <v>3.0</v>
      </c>
      <c r="L27" s="91">
        <v>7.6</v>
      </c>
      <c r="M27" s="72" t="str">
        <f t="shared" ref="M27:M40" si="22">IF(L27&gt;=9.5,"A⁺",IF(L27&gt;=8.5,"A",IF(L27&gt;=8,"B⁺",IF(L27&gt;=7,"B",IF(L27&gt;=6.5,"C⁺",IF(L27&gt;=5.5,"C",IF(L27&gt;=5,"D⁺",IF(L27&gt;=4,"D",IF(L27&lt;4,"F")))))))))</f>
        <v>B</v>
      </c>
      <c r="N27" s="73" t="str">
        <f t="shared" ref="N27:N40" si="23">IF(M27="A⁺","4.0",IF(M27="A","3.8",IF(M27="B⁺","3.5",IF(M27="B","3.0",IF(M27="C⁺","2.5",IF(M27="C","2.0",IF(M27="D⁺","1.5",IF(M27="D","1.0"))))))))</f>
        <v>3.0</v>
      </c>
      <c r="O27" s="91">
        <v>8.5</v>
      </c>
      <c r="P27" s="72" t="str">
        <f t="shared" ref="P27:P40" si="24">IF(O27&gt;=9.5,"A⁺",IF(O27&gt;=8.5,"A",IF(O27&gt;=8,"B⁺",IF(O27&gt;=7,"B",IF(O27&gt;=6.5,"C⁺",IF(O27&gt;=5.5,"C",IF(O27&gt;=5,"D⁺",IF(O27&gt;=4,"D",IF(O27&lt;4,"F")))))))))</f>
        <v>A</v>
      </c>
      <c r="Q27" s="73" t="str">
        <f t="shared" ref="Q27:Q40" si="25">IF(P27="A⁺","4.0",IF(P27="A","3.8",IF(P27="B⁺","3.5",IF(P27="B","3.0",IF(P27="C⁺","2.5",IF(P27="C","2.0",IF(P27="D⁺","1.5",IF(P27="D","1.0"))))))))</f>
        <v>3.8</v>
      </c>
      <c r="R27" s="91">
        <v>7.6</v>
      </c>
      <c r="S27" s="72" t="str">
        <f t="shared" ref="S27:S40" si="26">IF(R27&gt;=9.5,"A⁺",IF(R27&gt;=8.5,"A",IF(R27&gt;=8,"B⁺",IF(R27&gt;=7,"B",IF(R27&gt;=6.5,"C⁺",IF(R27&gt;=5.5,"C",IF(R27&gt;=5,"D⁺",IF(R27&gt;=4,"D",IF(R27&lt;4,"F")))))))))</f>
        <v>B</v>
      </c>
      <c r="T27" s="73" t="str">
        <f t="shared" ref="T27:T40" si="27">IF(S27="A⁺","4.0",IF(S27="A","3.8",IF(S27="B⁺","3.5",IF(S27="B","3.0",IF(S27="C⁺","2.5",IF(S27="C","2.0",IF(S27="D⁺","1.5",IF(S27="D","1.0"))))))))</f>
        <v>3.0</v>
      </c>
      <c r="U27" s="91">
        <v>7.6</v>
      </c>
      <c r="V27" s="72" t="str">
        <f t="shared" ref="V27:V40" si="28">IF(U27&gt;=9.5,"A⁺",IF(U27&gt;=8.5,"A",IF(U27&gt;=8,"B⁺",IF(U27&gt;=7,"B",IF(U27&gt;=6.5,"C⁺",IF(U27&gt;=5.5,"C",IF(U27&gt;=5,"D⁺",IF(U27&gt;=4,"D",IF(U27&lt;4,"F")))))))))</f>
        <v>B</v>
      </c>
      <c r="W27" s="73" t="str">
        <f t="shared" ref="W27:W40" si="29">IF(V27="A⁺","4.0",IF(V27="A","3.8",IF(V27="B⁺","3.5",IF(V27="B","3.0",IF(V27="C⁺","2.5",IF(V27="C","2.0",IF(V27="D⁺","1.5",IF(V27="D","1.0"))))))))</f>
        <v>3.0</v>
      </c>
      <c r="X27" s="91">
        <v>7.6</v>
      </c>
      <c r="Y27" s="72" t="str">
        <f t="shared" ref="Y27:Y40" si="30">IF(X27&gt;=9.5,"A⁺",IF(X27&gt;=8.5,"A",IF(X27&gt;=8,"B⁺",IF(X27&gt;=7,"B",IF(X27&gt;=6.5,"C⁺",IF(X27&gt;=5.5,"C",IF(X27&gt;=5,"D⁺",IF(X27&gt;=4,"D",IF(X27&lt;4,"F")))))))))</f>
        <v>B</v>
      </c>
      <c r="Z27" s="73" t="str">
        <f t="shared" ref="Z27:Z40" si="31">IF(Y27="A⁺","4.0",IF(Y27="A","3.8",IF(Y27="B⁺","3.5",IF(Y27="B","3.0",IF(Y27="C⁺","2.5",IF(Y27="C","2.0",IF(Y27="D⁺","1.5",IF(Y27="D","1.0"))))))))</f>
        <v>3.0</v>
      </c>
      <c r="AA27" s="74">
        <f t="shared" si="7"/>
        <v>140</v>
      </c>
      <c r="AB27" s="75">
        <f t="shared" ref="AB27:AB40" si="32">AA27/$AA$7</f>
        <v>7.7777777777777777</v>
      </c>
      <c r="AC27" s="74">
        <f t="shared" si="9"/>
        <v>57.1</v>
      </c>
      <c r="AD27" s="75">
        <f t="shared" si="10"/>
        <v>3.1722222222222225</v>
      </c>
    </row>
    <row r="28" spans="1:30" ht="15.75">
      <c r="A28" s="67">
        <v>20</v>
      </c>
      <c r="B28" s="67" t="s">
        <v>96</v>
      </c>
      <c r="C28" s="68" t="s">
        <v>97</v>
      </c>
      <c r="D28" s="69" t="s">
        <v>98</v>
      </c>
      <c r="E28" s="90"/>
      <c r="F28" s="91">
        <v>8</v>
      </c>
      <c r="G28" s="72" t="str">
        <f t="shared" si="18"/>
        <v>B⁺</v>
      </c>
      <c r="H28" s="73" t="str">
        <f t="shared" si="19"/>
        <v>3.5</v>
      </c>
      <c r="I28" s="91">
        <v>8.1</v>
      </c>
      <c r="J28" s="72" t="str">
        <f t="shared" si="20"/>
        <v>B⁺</v>
      </c>
      <c r="K28" s="73" t="str">
        <f t="shared" si="21"/>
        <v>3.5</v>
      </c>
      <c r="L28" s="91">
        <v>7.9</v>
      </c>
      <c r="M28" s="72" t="str">
        <f t="shared" si="22"/>
        <v>B</v>
      </c>
      <c r="N28" s="73" t="str">
        <f t="shared" si="23"/>
        <v>3.0</v>
      </c>
      <c r="O28" s="91">
        <v>7.9</v>
      </c>
      <c r="P28" s="72" t="str">
        <f t="shared" si="24"/>
        <v>B</v>
      </c>
      <c r="Q28" s="73" t="str">
        <f t="shared" si="25"/>
        <v>3.0</v>
      </c>
      <c r="R28" s="91">
        <v>5.6</v>
      </c>
      <c r="S28" s="72" t="str">
        <f t="shared" si="26"/>
        <v>C</v>
      </c>
      <c r="T28" s="73" t="str">
        <f t="shared" si="27"/>
        <v>2.0</v>
      </c>
      <c r="U28" s="91">
        <v>7.6</v>
      </c>
      <c r="V28" s="72" t="str">
        <f t="shared" si="28"/>
        <v>B</v>
      </c>
      <c r="W28" s="73" t="str">
        <f t="shared" si="29"/>
        <v>3.0</v>
      </c>
      <c r="X28" s="91">
        <v>7.6</v>
      </c>
      <c r="Y28" s="72" t="str">
        <f t="shared" si="30"/>
        <v>B</v>
      </c>
      <c r="Z28" s="73" t="str">
        <f t="shared" si="31"/>
        <v>3.0</v>
      </c>
      <c r="AA28" s="74">
        <f t="shared" si="7"/>
        <v>136.5</v>
      </c>
      <c r="AB28" s="75">
        <f t="shared" si="32"/>
        <v>7.583333333333333</v>
      </c>
      <c r="AC28" s="74">
        <f t="shared" si="9"/>
        <v>54.5</v>
      </c>
      <c r="AD28" s="75">
        <f t="shared" si="10"/>
        <v>3.0277777777777777</v>
      </c>
    </row>
    <row r="29" spans="1:30" ht="15.75">
      <c r="A29" s="67">
        <v>21</v>
      </c>
      <c r="B29" s="67" t="s">
        <v>99</v>
      </c>
      <c r="C29" s="68" t="s">
        <v>100</v>
      </c>
      <c r="D29" s="69" t="s">
        <v>101</v>
      </c>
      <c r="E29" s="90"/>
      <c r="F29" s="91">
        <v>8</v>
      </c>
      <c r="G29" s="72" t="str">
        <f t="shared" si="18"/>
        <v>B⁺</v>
      </c>
      <c r="H29" s="73" t="str">
        <f t="shared" si="19"/>
        <v>3.5</v>
      </c>
      <c r="I29" s="91">
        <v>8.1</v>
      </c>
      <c r="J29" s="72" t="str">
        <f t="shared" si="20"/>
        <v>B⁺</v>
      </c>
      <c r="K29" s="73" t="str">
        <f t="shared" si="21"/>
        <v>3.5</v>
      </c>
      <c r="L29" s="91">
        <v>7.6</v>
      </c>
      <c r="M29" s="72" t="str">
        <f t="shared" si="22"/>
        <v>B</v>
      </c>
      <c r="N29" s="73" t="str">
        <f t="shared" si="23"/>
        <v>3.0</v>
      </c>
      <c r="O29" s="91">
        <v>8.4</v>
      </c>
      <c r="P29" s="72" t="str">
        <f t="shared" si="24"/>
        <v>B⁺</v>
      </c>
      <c r="Q29" s="73" t="str">
        <f t="shared" si="25"/>
        <v>3.5</v>
      </c>
      <c r="R29" s="91">
        <v>7.2</v>
      </c>
      <c r="S29" s="72" t="str">
        <f t="shared" si="26"/>
        <v>B</v>
      </c>
      <c r="T29" s="73" t="str">
        <f t="shared" si="27"/>
        <v>3.0</v>
      </c>
      <c r="U29" s="91">
        <v>7.6</v>
      </c>
      <c r="V29" s="72" t="str">
        <f t="shared" si="28"/>
        <v>B</v>
      </c>
      <c r="W29" s="73" t="str">
        <f t="shared" si="29"/>
        <v>3.0</v>
      </c>
      <c r="X29" s="91">
        <v>8.1999999999999993</v>
      </c>
      <c r="Y29" s="72" t="str">
        <f t="shared" si="30"/>
        <v>B⁺</v>
      </c>
      <c r="Z29" s="73" t="str">
        <f t="shared" si="31"/>
        <v>3.5</v>
      </c>
      <c r="AA29" s="74">
        <f t="shared" si="7"/>
        <v>142.19999999999999</v>
      </c>
      <c r="AB29" s="75">
        <f t="shared" si="32"/>
        <v>7.8999999999999995</v>
      </c>
      <c r="AC29" s="74">
        <f t="shared" si="9"/>
        <v>59.5</v>
      </c>
      <c r="AD29" s="75">
        <f t="shared" si="10"/>
        <v>3.3055555555555554</v>
      </c>
    </row>
    <row r="30" spans="1:30" ht="15.75">
      <c r="A30" s="67">
        <v>22</v>
      </c>
      <c r="B30" s="67" t="s">
        <v>102</v>
      </c>
      <c r="C30" s="68" t="s">
        <v>103</v>
      </c>
      <c r="D30" s="71" t="s">
        <v>104</v>
      </c>
      <c r="E30" s="90"/>
      <c r="F30" s="91">
        <v>8</v>
      </c>
      <c r="G30" s="72" t="str">
        <f t="shared" si="18"/>
        <v>B⁺</v>
      </c>
      <c r="H30" s="73" t="str">
        <f t="shared" si="19"/>
        <v>3.5</v>
      </c>
      <c r="I30" s="91">
        <v>8</v>
      </c>
      <c r="J30" s="72" t="str">
        <f t="shared" si="20"/>
        <v>B⁺</v>
      </c>
      <c r="K30" s="73" t="str">
        <f t="shared" si="21"/>
        <v>3.5</v>
      </c>
      <c r="L30" s="91">
        <v>8.5</v>
      </c>
      <c r="M30" s="72" t="str">
        <f t="shared" si="22"/>
        <v>A</v>
      </c>
      <c r="N30" s="73" t="str">
        <f t="shared" si="23"/>
        <v>3.8</v>
      </c>
      <c r="O30" s="91">
        <v>7.6</v>
      </c>
      <c r="P30" s="72" t="str">
        <f t="shared" si="24"/>
        <v>B</v>
      </c>
      <c r="Q30" s="73" t="str">
        <f t="shared" si="25"/>
        <v>3.0</v>
      </c>
      <c r="R30" s="91">
        <v>8.6999999999999993</v>
      </c>
      <c r="S30" s="72" t="str">
        <f t="shared" si="26"/>
        <v>A</v>
      </c>
      <c r="T30" s="73" t="str">
        <f t="shared" si="27"/>
        <v>3.8</v>
      </c>
      <c r="U30" s="91">
        <v>8.1999999999999993</v>
      </c>
      <c r="V30" s="72" t="str">
        <f t="shared" si="28"/>
        <v>B⁺</v>
      </c>
      <c r="W30" s="73" t="str">
        <f t="shared" si="29"/>
        <v>3.5</v>
      </c>
      <c r="X30" s="91">
        <v>8.5</v>
      </c>
      <c r="Y30" s="72" t="str">
        <f t="shared" si="30"/>
        <v>A</v>
      </c>
      <c r="Z30" s="73" t="str">
        <f t="shared" si="31"/>
        <v>3.8</v>
      </c>
      <c r="AA30" s="74">
        <f t="shared" si="7"/>
        <v>148.5</v>
      </c>
      <c r="AB30" s="75">
        <f t="shared" si="32"/>
        <v>8.25</v>
      </c>
      <c r="AC30" s="74">
        <f t="shared" si="9"/>
        <v>64.7</v>
      </c>
      <c r="AD30" s="75">
        <f t="shared" si="10"/>
        <v>3.5944444444444446</v>
      </c>
    </row>
    <row r="31" spans="1:30" ht="15.75">
      <c r="A31" s="67">
        <v>23</v>
      </c>
      <c r="B31" s="67" t="s">
        <v>105</v>
      </c>
      <c r="C31" s="68" t="s">
        <v>106</v>
      </c>
      <c r="D31" s="69" t="s">
        <v>107</v>
      </c>
      <c r="E31" s="90"/>
      <c r="F31" s="91">
        <v>8</v>
      </c>
      <c r="G31" s="72" t="str">
        <f t="shared" si="18"/>
        <v>B⁺</v>
      </c>
      <c r="H31" s="73" t="str">
        <f t="shared" si="19"/>
        <v>3.5</v>
      </c>
      <c r="I31" s="91">
        <v>7.4</v>
      </c>
      <c r="J31" s="72" t="str">
        <f t="shared" si="20"/>
        <v>B</v>
      </c>
      <c r="K31" s="73" t="str">
        <f t="shared" si="21"/>
        <v>3.0</v>
      </c>
      <c r="L31" s="91">
        <v>7</v>
      </c>
      <c r="M31" s="72" t="str">
        <f t="shared" si="22"/>
        <v>B</v>
      </c>
      <c r="N31" s="73" t="str">
        <f t="shared" si="23"/>
        <v>3.0</v>
      </c>
      <c r="O31" s="91">
        <v>7.8</v>
      </c>
      <c r="P31" s="72" t="str">
        <f t="shared" si="24"/>
        <v>B</v>
      </c>
      <c r="Q31" s="73" t="str">
        <f t="shared" si="25"/>
        <v>3.0</v>
      </c>
      <c r="R31" s="91">
        <v>7.6</v>
      </c>
      <c r="S31" s="72" t="str">
        <f t="shared" si="26"/>
        <v>B</v>
      </c>
      <c r="T31" s="73" t="str">
        <f t="shared" si="27"/>
        <v>3.0</v>
      </c>
      <c r="U31" s="91">
        <v>7.6</v>
      </c>
      <c r="V31" s="72" t="str">
        <f t="shared" si="28"/>
        <v>B</v>
      </c>
      <c r="W31" s="73" t="str">
        <f t="shared" si="29"/>
        <v>3.0</v>
      </c>
      <c r="X31" s="91">
        <v>7.3</v>
      </c>
      <c r="Y31" s="72" t="str">
        <f t="shared" si="30"/>
        <v>B</v>
      </c>
      <c r="Z31" s="73" t="str">
        <f t="shared" si="31"/>
        <v>3.0</v>
      </c>
      <c r="AA31" s="74">
        <f t="shared" si="7"/>
        <v>135</v>
      </c>
      <c r="AB31" s="75">
        <f t="shared" si="32"/>
        <v>7.5</v>
      </c>
      <c r="AC31" s="74">
        <f t="shared" si="9"/>
        <v>55.5</v>
      </c>
      <c r="AD31" s="75">
        <f t="shared" si="10"/>
        <v>3.0833333333333335</v>
      </c>
    </row>
    <row r="32" spans="1:30" ht="15.75">
      <c r="A32" s="67">
        <v>24</v>
      </c>
      <c r="B32" s="67" t="s">
        <v>108</v>
      </c>
      <c r="C32" s="68" t="s">
        <v>34</v>
      </c>
      <c r="D32" s="71" t="s">
        <v>107</v>
      </c>
      <c r="E32" s="90"/>
      <c r="F32" s="91">
        <v>8</v>
      </c>
      <c r="G32" s="72" t="str">
        <f t="shared" si="18"/>
        <v>B⁺</v>
      </c>
      <c r="H32" s="73" t="str">
        <f t="shared" si="19"/>
        <v>3.5</v>
      </c>
      <c r="I32" s="91">
        <v>7.9</v>
      </c>
      <c r="J32" s="72" t="str">
        <f t="shared" si="20"/>
        <v>B</v>
      </c>
      <c r="K32" s="73" t="str">
        <f t="shared" si="21"/>
        <v>3.0</v>
      </c>
      <c r="L32" s="91">
        <v>7.6</v>
      </c>
      <c r="M32" s="72" t="str">
        <f t="shared" si="22"/>
        <v>B</v>
      </c>
      <c r="N32" s="73" t="str">
        <f t="shared" si="23"/>
        <v>3.0</v>
      </c>
      <c r="O32" s="91">
        <v>8.4</v>
      </c>
      <c r="P32" s="72" t="str">
        <f t="shared" si="24"/>
        <v>B⁺</v>
      </c>
      <c r="Q32" s="73" t="str">
        <f t="shared" si="25"/>
        <v>3.5</v>
      </c>
      <c r="R32" s="91">
        <v>7.8</v>
      </c>
      <c r="S32" s="72" t="str">
        <f t="shared" si="26"/>
        <v>B</v>
      </c>
      <c r="T32" s="73" t="str">
        <f t="shared" si="27"/>
        <v>3.0</v>
      </c>
      <c r="U32" s="91">
        <v>6</v>
      </c>
      <c r="V32" s="72" t="str">
        <f t="shared" si="28"/>
        <v>C</v>
      </c>
      <c r="W32" s="73" t="str">
        <f t="shared" si="29"/>
        <v>2.0</v>
      </c>
      <c r="X32" s="91">
        <v>8.5</v>
      </c>
      <c r="Y32" s="72" t="str">
        <f t="shared" si="30"/>
        <v>A</v>
      </c>
      <c r="Z32" s="73" t="str">
        <f t="shared" si="31"/>
        <v>3.8</v>
      </c>
      <c r="AA32" s="74">
        <f t="shared" si="7"/>
        <v>141</v>
      </c>
      <c r="AB32" s="75">
        <f t="shared" si="32"/>
        <v>7.833333333333333</v>
      </c>
      <c r="AC32" s="74">
        <f t="shared" si="9"/>
        <v>57.7</v>
      </c>
      <c r="AD32" s="75">
        <f t="shared" si="10"/>
        <v>3.2055555555555557</v>
      </c>
    </row>
    <row r="33" spans="1:30" ht="15.75">
      <c r="A33" s="67">
        <v>25</v>
      </c>
      <c r="B33" s="67" t="s">
        <v>109</v>
      </c>
      <c r="C33" s="68" t="s">
        <v>110</v>
      </c>
      <c r="D33" s="69" t="s">
        <v>38</v>
      </c>
      <c r="E33" s="90"/>
      <c r="F33" s="91">
        <v>8</v>
      </c>
      <c r="G33" s="72" t="str">
        <f t="shared" si="18"/>
        <v>B⁺</v>
      </c>
      <c r="H33" s="73" t="str">
        <f t="shared" si="19"/>
        <v>3.5</v>
      </c>
      <c r="I33" s="91">
        <v>7.7</v>
      </c>
      <c r="J33" s="72" t="str">
        <f t="shared" si="20"/>
        <v>B</v>
      </c>
      <c r="K33" s="73" t="str">
        <f t="shared" si="21"/>
        <v>3.0</v>
      </c>
      <c r="L33" s="91">
        <v>7.9</v>
      </c>
      <c r="M33" s="72" t="str">
        <f t="shared" si="22"/>
        <v>B</v>
      </c>
      <c r="N33" s="73" t="str">
        <f t="shared" si="23"/>
        <v>3.0</v>
      </c>
      <c r="O33" s="91">
        <v>8.1</v>
      </c>
      <c r="P33" s="72" t="str">
        <f t="shared" si="24"/>
        <v>B⁺</v>
      </c>
      <c r="Q33" s="73" t="str">
        <f t="shared" si="25"/>
        <v>3.5</v>
      </c>
      <c r="R33" s="91">
        <v>8.1</v>
      </c>
      <c r="S33" s="72" t="str">
        <f t="shared" si="26"/>
        <v>B⁺</v>
      </c>
      <c r="T33" s="73" t="str">
        <f t="shared" si="27"/>
        <v>3.5</v>
      </c>
      <c r="U33" s="91">
        <v>8.5</v>
      </c>
      <c r="V33" s="72" t="str">
        <f t="shared" si="28"/>
        <v>A</v>
      </c>
      <c r="W33" s="73" t="str">
        <f t="shared" si="29"/>
        <v>3.8</v>
      </c>
      <c r="X33" s="91">
        <v>8.1</v>
      </c>
      <c r="Y33" s="72" t="str">
        <f t="shared" si="30"/>
        <v>B⁺</v>
      </c>
      <c r="Z33" s="73" t="str">
        <f t="shared" si="31"/>
        <v>3.5</v>
      </c>
      <c r="AA33" s="74">
        <f t="shared" si="7"/>
        <v>144.9</v>
      </c>
      <c r="AB33" s="75">
        <f t="shared" si="32"/>
        <v>8.0500000000000007</v>
      </c>
      <c r="AC33" s="74">
        <f t="shared" si="9"/>
        <v>61.1</v>
      </c>
      <c r="AD33" s="75">
        <f t="shared" si="10"/>
        <v>3.3944444444444444</v>
      </c>
    </row>
    <row r="34" spans="1:30" ht="15.75">
      <c r="A34" s="67">
        <v>26</v>
      </c>
      <c r="B34" s="67" t="s">
        <v>111</v>
      </c>
      <c r="C34" s="68" t="s">
        <v>70</v>
      </c>
      <c r="D34" s="69" t="s">
        <v>112</v>
      </c>
      <c r="E34" s="90"/>
      <c r="F34" s="91">
        <v>8</v>
      </c>
      <c r="G34" s="72" t="str">
        <f t="shared" si="18"/>
        <v>B⁺</v>
      </c>
      <c r="H34" s="73" t="str">
        <f t="shared" si="19"/>
        <v>3.5</v>
      </c>
      <c r="I34" s="91">
        <v>7.3</v>
      </c>
      <c r="J34" s="72" t="str">
        <f t="shared" si="20"/>
        <v>B</v>
      </c>
      <c r="K34" s="73" t="str">
        <f t="shared" si="21"/>
        <v>3.0</v>
      </c>
      <c r="L34" s="91">
        <v>6.7</v>
      </c>
      <c r="M34" s="72" t="str">
        <f t="shared" si="22"/>
        <v>C⁺</v>
      </c>
      <c r="N34" s="73" t="str">
        <f t="shared" si="23"/>
        <v>2.5</v>
      </c>
      <c r="O34" s="91">
        <v>8.1999999999999993</v>
      </c>
      <c r="P34" s="72" t="str">
        <f t="shared" si="24"/>
        <v>B⁺</v>
      </c>
      <c r="Q34" s="73" t="str">
        <f t="shared" si="25"/>
        <v>3.5</v>
      </c>
      <c r="R34" s="91">
        <v>7.8</v>
      </c>
      <c r="S34" s="72" t="str">
        <f t="shared" si="26"/>
        <v>B</v>
      </c>
      <c r="T34" s="73" t="str">
        <f t="shared" si="27"/>
        <v>3.0</v>
      </c>
      <c r="U34" s="91">
        <v>8.1999999999999993</v>
      </c>
      <c r="V34" s="72" t="str">
        <f t="shared" si="28"/>
        <v>B⁺</v>
      </c>
      <c r="W34" s="73" t="str">
        <f t="shared" si="29"/>
        <v>3.5</v>
      </c>
      <c r="X34" s="91">
        <v>7.5</v>
      </c>
      <c r="Y34" s="72" t="str">
        <f t="shared" si="30"/>
        <v>B</v>
      </c>
      <c r="Z34" s="73" t="str">
        <f t="shared" si="31"/>
        <v>3.0</v>
      </c>
      <c r="AA34" s="74">
        <f t="shared" si="7"/>
        <v>137.1</v>
      </c>
      <c r="AB34" s="75">
        <f t="shared" si="32"/>
        <v>7.6166666666666663</v>
      </c>
      <c r="AC34" s="74">
        <f t="shared" si="9"/>
        <v>56</v>
      </c>
      <c r="AD34" s="75">
        <f t="shared" si="10"/>
        <v>3.1111111111111112</v>
      </c>
    </row>
    <row r="35" spans="1:30" ht="15.75">
      <c r="A35" s="67">
        <v>27</v>
      </c>
      <c r="B35" s="67" t="s">
        <v>113</v>
      </c>
      <c r="C35" s="68" t="s">
        <v>35</v>
      </c>
      <c r="D35" s="69" t="s">
        <v>114</v>
      </c>
      <c r="E35" s="90"/>
      <c r="F35" s="91">
        <v>8</v>
      </c>
      <c r="G35" s="72" t="str">
        <f t="shared" si="18"/>
        <v>B⁺</v>
      </c>
      <c r="H35" s="73" t="str">
        <f t="shared" si="19"/>
        <v>3.5</v>
      </c>
      <c r="I35" s="91">
        <v>7.5</v>
      </c>
      <c r="J35" s="72" t="str">
        <f t="shared" si="20"/>
        <v>B</v>
      </c>
      <c r="K35" s="73" t="str">
        <f t="shared" si="21"/>
        <v>3.0</v>
      </c>
      <c r="L35" s="91">
        <v>6.7</v>
      </c>
      <c r="M35" s="72" t="str">
        <f t="shared" si="22"/>
        <v>C⁺</v>
      </c>
      <c r="N35" s="73" t="str">
        <f t="shared" si="23"/>
        <v>2.5</v>
      </c>
      <c r="O35" s="91">
        <v>7.8</v>
      </c>
      <c r="P35" s="72" t="str">
        <f t="shared" si="24"/>
        <v>B</v>
      </c>
      <c r="Q35" s="73" t="str">
        <f t="shared" si="25"/>
        <v>3.0</v>
      </c>
      <c r="R35" s="91">
        <v>8.1</v>
      </c>
      <c r="S35" s="72" t="str">
        <f t="shared" si="26"/>
        <v>B⁺</v>
      </c>
      <c r="T35" s="73" t="str">
        <f t="shared" si="27"/>
        <v>3.5</v>
      </c>
      <c r="U35" s="91">
        <v>7.3</v>
      </c>
      <c r="V35" s="72" t="str">
        <f t="shared" si="28"/>
        <v>B</v>
      </c>
      <c r="W35" s="73" t="str">
        <f t="shared" si="29"/>
        <v>3.0</v>
      </c>
      <c r="X35" s="91">
        <v>7.5</v>
      </c>
      <c r="Y35" s="72" t="str">
        <f t="shared" si="30"/>
        <v>B</v>
      </c>
      <c r="Z35" s="73" t="str">
        <f t="shared" si="31"/>
        <v>3.0</v>
      </c>
      <c r="AA35" s="74">
        <f t="shared" si="7"/>
        <v>135.5</v>
      </c>
      <c r="AB35" s="75">
        <f t="shared" si="32"/>
        <v>7.5277777777777777</v>
      </c>
      <c r="AC35" s="74">
        <f t="shared" si="9"/>
        <v>55</v>
      </c>
      <c r="AD35" s="75">
        <f t="shared" si="10"/>
        <v>3.0555555555555554</v>
      </c>
    </row>
    <row r="36" spans="1:30" ht="15.75">
      <c r="A36" s="67">
        <v>28</v>
      </c>
      <c r="B36" s="67" t="s">
        <v>115</v>
      </c>
      <c r="C36" s="68" t="s">
        <v>116</v>
      </c>
      <c r="D36" s="69" t="s">
        <v>117</v>
      </c>
      <c r="E36" s="90"/>
      <c r="F36" s="91">
        <v>8</v>
      </c>
      <c r="G36" s="72" t="str">
        <f t="shared" si="18"/>
        <v>B⁺</v>
      </c>
      <c r="H36" s="73" t="str">
        <f t="shared" si="19"/>
        <v>3.5</v>
      </c>
      <c r="I36" s="91">
        <v>7.7</v>
      </c>
      <c r="J36" s="72" t="str">
        <f t="shared" si="20"/>
        <v>B</v>
      </c>
      <c r="K36" s="73" t="str">
        <f t="shared" si="21"/>
        <v>3.0</v>
      </c>
      <c r="L36" s="91">
        <v>7.3</v>
      </c>
      <c r="M36" s="72" t="str">
        <f t="shared" si="22"/>
        <v>B</v>
      </c>
      <c r="N36" s="73" t="str">
        <f t="shared" si="23"/>
        <v>3.0</v>
      </c>
      <c r="O36" s="91">
        <v>6.8</v>
      </c>
      <c r="P36" s="72" t="str">
        <f t="shared" si="24"/>
        <v>C⁺</v>
      </c>
      <c r="Q36" s="73" t="str">
        <f t="shared" si="25"/>
        <v>2.5</v>
      </c>
      <c r="R36" s="91">
        <v>7.5</v>
      </c>
      <c r="S36" s="72" t="str">
        <f t="shared" si="26"/>
        <v>B</v>
      </c>
      <c r="T36" s="73" t="str">
        <f t="shared" si="27"/>
        <v>3.0</v>
      </c>
      <c r="U36" s="91">
        <v>6.6</v>
      </c>
      <c r="V36" s="72" t="str">
        <f t="shared" si="28"/>
        <v>C⁺</v>
      </c>
      <c r="W36" s="73" t="str">
        <f t="shared" si="29"/>
        <v>2.5</v>
      </c>
      <c r="X36" s="91">
        <v>6.9</v>
      </c>
      <c r="Y36" s="72" t="str">
        <f t="shared" si="30"/>
        <v>C⁺</v>
      </c>
      <c r="Z36" s="73" t="str">
        <f t="shared" si="31"/>
        <v>2.5</v>
      </c>
      <c r="AA36" s="74">
        <f t="shared" si="7"/>
        <v>130.69999999999999</v>
      </c>
      <c r="AB36" s="75">
        <f t="shared" si="32"/>
        <v>7.2611111111111102</v>
      </c>
      <c r="AC36" s="74">
        <f t="shared" si="9"/>
        <v>51.5</v>
      </c>
      <c r="AD36" s="75">
        <f t="shared" si="10"/>
        <v>2.8611111111111112</v>
      </c>
    </row>
    <row r="37" spans="1:30" ht="15.75">
      <c r="A37" s="67">
        <v>29</v>
      </c>
      <c r="B37" s="67" t="s">
        <v>118</v>
      </c>
      <c r="C37" s="68" t="s">
        <v>119</v>
      </c>
      <c r="D37" s="71" t="s">
        <v>120</v>
      </c>
      <c r="E37" s="90"/>
      <c r="F37" s="91">
        <v>8</v>
      </c>
      <c r="G37" s="72" t="str">
        <f t="shared" si="18"/>
        <v>B⁺</v>
      </c>
      <c r="H37" s="73" t="str">
        <f t="shared" si="19"/>
        <v>3.5</v>
      </c>
      <c r="I37" s="91">
        <v>7.6</v>
      </c>
      <c r="J37" s="72" t="str">
        <f t="shared" si="20"/>
        <v>B</v>
      </c>
      <c r="K37" s="73" t="str">
        <f t="shared" si="21"/>
        <v>3.0</v>
      </c>
      <c r="L37" s="91">
        <v>7.3</v>
      </c>
      <c r="M37" s="72" t="str">
        <f t="shared" si="22"/>
        <v>B</v>
      </c>
      <c r="N37" s="73" t="str">
        <f t="shared" si="23"/>
        <v>3.0</v>
      </c>
      <c r="O37" s="91">
        <v>8.1</v>
      </c>
      <c r="P37" s="72" t="str">
        <f t="shared" si="24"/>
        <v>B⁺</v>
      </c>
      <c r="Q37" s="73" t="str">
        <f t="shared" si="25"/>
        <v>3.5</v>
      </c>
      <c r="R37" s="91">
        <v>8.4</v>
      </c>
      <c r="S37" s="72" t="str">
        <f t="shared" si="26"/>
        <v>B⁺</v>
      </c>
      <c r="T37" s="73" t="str">
        <f t="shared" si="27"/>
        <v>3.5</v>
      </c>
      <c r="U37" s="91">
        <v>7.4</v>
      </c>
      <c r="V37" s="72" t="str">
        <f t="shared" si="28"/>
        <v>B</v>
      </c>
      <c r="W37" s="73" t="str">
        <f t="shared" si="29"/>
        <v>3.0</v>
      </c>
      <c r="X37" s="91">
        <v>7.4</v>
      </c>
      <c r="Y37" s="72" t="str">
        <f t="shared" si="30"/>
        <v>B</v>
      </c>
      <c r="Z37" s="73" t="str">
        <f t="shared" si="31"/>
        <v>3.0</v>
      </c>
      <c r="AA37" s="74">
        <f t="shared" si="7"/>
        <v>138.5</v>
      </c>
      <c r="AB37" s="75">
        <f t="shared" si="32"/>
        <v>7.6944444444444446</v>
      </c>
      <c r="AC37" s="74">
        <f t="shared" si="9"/>
        <v>57.5</v>
      </c>
      <c r="AD37" s="75">
        <f t="shared" si="10"/>
        <v>3.1944444444444446</v>
      </c>
    </row>
    <row r="38" spans="1:30" ht="15.75">
      <c r="A38" s="67">
        <v>30</v>
      </c>
      <c r="B38" s="67" t="s">
        <v>121</v>
      </c>
      <c r="C38" s="68" t="s">
        <v>122</v>
      </c>
      <c r="D38" s="69" t="s">
        <v>123</v>
      </c>
      <c r="E38" s="90"/>
      <c r="F38" s="91">
        <v>8</v>
      </c>
      <c r="G38" s="72" t="str">
        <f t="shared" si="18"/>
        <v>B⁺</v>
      </c>
      <c r="H38" s="73" t="str">
        <f t="shared" si="19"/>
        <v>3.5</v>
      </c>
      <c r="I38" s="91">
        <v>8</v>
      </c>
      <c r="J38" s="72" t="str">
        <f t="shared" si="20"/>
        <v>B⁺</v>
      </c>
      <c r="K38" s="73" t="str">
        <f t="shared" si="21"/>
        <v>3.5</v>
      </c>
      <c r="L38" s="91">
        <v>7</v>
      </c>
      <c r="M38" s="72" t="str">
        <f t="shared" si="22"/>
        <v>B</v>
      </c>
      <c r="N38" s="73" t="str">
        <f t="shared" si="23"/>
        <v>3.0</v>
      </c>
      <c r="O38" s="91">
        <v>7.8</v>
      </c>
      <c r="P38" s="72" t="str">
        <f t="shared" si="24"/>
        <v>B</v>
      </c>
      <c r="Q38" s="73" t="str">
        <f t="shared" si="25"/>
        <v>3.0</v>
      </c>
      <c r="R38" s="91">
        <v>7.5</v>
      </c>
      <c r="S38" s="72" t="str">
        <f t="shared" si="26"/>
        <v>B</v>
      </c>
      <c r="T38" s="73" t="str">
        <f t="shared" si="27"/>
        <v>3.0</v>
      </c>
      <c r="U38" s="91">
        <v>7.6</v>
      </c>
      <c r="V38" s="72" t="str">
        <f t="shared" si="28"/>
        <v>B</v>
      </c>
      <c r="W38" s="73" t="str">
        <f t="shared" si="29"/>
        <v>3.0</v>
      </c>
      <c r="X38" s="91">
        <v>8.1999999999999993</v>
      </c>
      <c r="Y38" s="72" t="str">
        <f t="shared" si="30"/>
        <v>B⁺</v>
      </c>
      <c r="Z38" s="73" t="str">
        <f t="shared" si="31"/>
        <v>3.5</v>
      </c>
      <c r="AA38" s="74">
        <f t="shared" si="7"/>
        <v>139.6</v>
      </c>
      <c r="AB38" s="75">
        <f t="shared" si="32"/>
        <v>7.7555555555555555</v>
      </c>
      <c r="AC38" s="74">
        <f t="shared" si="9"/>
        <v>58.5</v>
      </c>
      <c r="AD38" s="75">
        <f t="shared" si="10"/>
        <v>3.25</v>
      </c>
    </row>
    <row r="39" spans="1:30" ht="15.75">
      <c r="A39" s="67">
        <v>31</v>
      </c>
      <c r="B39" s="67" t="s">
        <v>124</v>
      </c>
      <c r="C39" s="68" t="s">
        <v>125</v>
      </c>
      <c r="D39" s="69" t="s">
        <v>126</v>
      </c>
      <c r="E39" s="90"/>
      <c r="F39" s="91">
        <v>8</v>
      </c>
      <c r="G39" s="72" t="str">
        <f t="shared" si="18"/>
        <v>B⁺</v>
      </c>
      <c r="H39" s="73" t="str">
        <f t="shared" si="19"/>
        <v>3.5</v>
      </c>
      <c r="I39" s="91">
        <v>7.7</v>
      </c>
      <c r="J39" s="72" t="str">
        <f t="shared" si="20"/>
        <v>B</v>
      </c>
      <c r="K39" s="73" t="str">
        <f t="shared" si="21"/>
        <v>3.0</v>
      </c>
      <c r="L39" s="91">
        <v>7.6</v>
      </c>
      <c r="M39" s="72" t="str">
        <f t="shared" si="22"/>
        <v>B</v>
      </c>
      <c r="N39" s="73" t="str">
        <f t="shared" si="23"/>
        <v>3.0</v>
      </c>
      <c r="O39" s="91">
        <v>8.1</v>
      </c>
      <c r="P39" s="72" t="str">
        <f t="shared" si="24"/>
        <v>B⁺</v>
      </c>
      <c r="Q39" s="73" t="str">
        <f t="shared" si="25"/>
        <v>3.5</v>
      </c>
      <c r="R39" s="91">
        <v>8.5</v>
      </c>
      <c r="S39" s="72" t="str">
        <f t="shared" si="26"/>
        <v>A</v>
      </c>
      <c r="T39" s="73" t="str">
        <f t="shared" si="27"/>
        <v>3.8</v>
      </c>
      <c r="U39" s="91">
        <v>7.6</v>
      </c>
      <c r="V39" s="72" t="str">
        <f t="shared" si="28"/>
        <v>B</v>
      </c>
      <c r="W39" s="73" t="str">
        <f t="shared" si="29"/>
        <v>3.0</v>
      </c>
      <c r="X39" s="91">
        <v>7.4</v>
      </c>
      <c r="Y39" s="72" t="str">
        <f t="shared" si="30"/>
        <v>B</v>
      </c>
      <c r="Z39" s="73" t="str">
        <f t="shared" si="31"/>
        <v>3.0</v>
      </c>
      <c r="AA39" s="74">
        <f t="shared" si="7"/>
        <v>140.19999999999999</v>
      </c>
      <c r="AB39" s="75">
        <f t="shared" si="32"/>
        <v>7.7888888888888879</v>
      </c>
      <c r="AC39" s="74">
        <f t="shared" si="9"/>
        <v>58.1</v>
      </c>
      <c r="AD39" s="75">
        <f t="shared" si="10"/>
        <v>3.2277777777777779</v>
      </c>
    </row>
    <row r="40" spans="1:30" ht="15.75">
      <c r="A40" s="67">
        <v>32</v>
      </c>
      <c r="B40" s="67" t="s">
        <v>127</v>
      </c>
      <c r="C40" s="68" t="s">
        <v>128</v>
      </c>
      <c r="D40" s="69" t="s">
        <v>37</v>
      </c>
      <c r="E40" s="90"/>
      <c r="F40" s="91">
        <v>8</v>
      </c>
      <c r="G40" s="72" t="str">
        <f t="shared" si="18"/>
        <v>B⁺</v>
      </c>
      <c r="H40" s="73" t="str">
        <f t="shared" si="19"/>
        <v>3.5</v>
      </c>
      <c r="I40" s="91">
        <v>7.6</v>
      </c>
      <c r="J40" s="72" t="str">
        <f t="shared" si="20"/>
        <v>B</v>
      </c>
      <c r="K40" s="73" t="str">
        <f t="shared" si="21"/>
        <v>3.0</v>
      </c>
      <c r="L40" s="91">
        <v>8.1999999999999993</v>
      </c>
      <c r="M40" s="72" t="str">
        <f t="shared" si="22"/>
        <v>B⁺</v>
      </c>
      <c r="N40" s="73" t="str">
        <f t="shared" si="23"/>
        <v>3.5</v>
      </c>
      <c r="O40" s="91">
        <v>7.8</v>
      </c>
      <c r="P40" s="72" t="str">
        <f t="shared" si="24"/>
        <v>B</v>
      </c>
      <c r="Q40" s="73" t="str">
        <f t="shared" si="25"/>
        <v>3.0</v>
      </c>
      <c r="R40" s="91">
        <v>7.5</v>
      </c>
      <c r="S40" s="72" t="str">
        <f t="shared" si="26"/>
        <v>B</v>
      </c>
      <c r="T40" s="73" t="str">
        <f t="shared" si="27"/>
        <v>3.0</v>
      </c>
      <c r="U40" s="91">
        <v>7.6</v>
      </c>
      <c r="V40" s="72" t="str">
        <f t="shared" si="28"/>
        <v>B</v>
      </c>
      <c r="W40" s="73" t="str">
        <f t="shared" si="29"/>
        <v>3.0</v>
      </c>
      <c r="X40" s="91">
        <v>6.3</v>
      </c>
      <c r="Y40" s="72" t="str">
        <f t="shared" si="30"/>
        <v>C</v>
      </c>
      <c r="Z40" s="73" t="str">
        <f t="shared" si="31"/>
        <v>2.0</v>
      </c>
      <c r="AA40" s="74">
        <f t="shared" si="7"/>
        <v>134.79999999999998</v>
      </c>
      <c r="AB40" s="75">
        <f t="shared" si="32"/>
        <v>7.488888888888888</v>
      </c>
      <c r="AC40" s="74">
        <f t="shared" si="9"/>
        <v>53</v>
      </c>
      <c r="AD40" s="75">
        <f t="shared" si="10"/>
        <v>2.9444444444444446</v>
      </c>
    </row>
    <row r="41" spans="1:30" ht="15.75">
      <c r="A41" s="112" t="s">
        <v>133</v>
      </c>
      <c r="B41" s="112"/>
      <c r="C41" s="112"/>
      <c r="D41" s="112"/>
      <c r="E41" s="87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3"/>
      <c r="S41" s="93"/>
      <c r="T41" s="93"/>
      <c r="U41" s="93"/>
      <c r="V41" s="93"/>
      <c r="W41" s="93"/>
      <c r="X41" s="93"/>
      <c r="Y41" s="93"/>
      <c r="Z41" s="93"/>
      <c r="AA41" s="87"/>
      <c r="AB41" s="87"/>
      <c r="AC41" s="87"/>
      <c r="AD41" s="87"/>
    </row>
    <row r="42" spans="1:30" ht="15.75">
      <c r="A42" s="87"/>
      <c r="B42" s="87"/>
      <c r="C42" s="87"/>
      <c r="D42" s="87"/>
      <c r="E42" s="87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3"/>
      <c r="S42" s="93"/>
      <c r="T42" s="93"/>
      <c r="U42" s="93"/>
      <c r="V42" s="93"/>
      <c r="W42" s="93"/>
      <c r="X42" s="93"/>
      <c r="Y42" s="93"/>
      <c r="Z42" s="93"/>
      <c r="AA42" s="87"/>
      <c r="AB42" s="87"/>
      <c r="AC42" s="87"/>
      <c r="AD42" s="87"/>
    </row>
    <row r="43" spans="1:30" ht="15.75">
      <c r="A43" s="87"/>
      <c r="B43" s="87"/>
      <c r="C43" s="87"/>
      <c r="D43" s="87"/>
      <c r="E43" s="87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3"/>
      <c r="S43" s="93"/>
      <c r="T43" s="93"/>
      <c r="U43" s="93"/>
      <c r="V43" s="93"/>
      <c r="W43" s="93"/>
      <c r="X43" s="93"/>
      <c r="Y43" s="93"/>
      <c r="Z43" s="93"/>
      <c r="AA43" s="87"/>
      <c r="AB43" s="87"/>
      <c r="AC43" s="87"/>
      <c r="AD43" s="87"/>
    </row>
    <row r="44" spans="1:30" ht="15.75">
      <c r="A44" s="87"/>
      <c r="B44" s="87"/>
      <c r="C44" s="87"/>
      <c r="D44" s="87"/>
      <c r="E44" s="87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3"/>
      <c r="S44" s="93"/>
      <c r="T44" s="93"/>
      <c r="U44" s="93"/>
      <c r="V44" s="93"/>
      <c r="W44" s="93"/>
      <c r="X44" s="93"/>
      <c r="Y44" s="93"/>
      <c r="Z44" s="93"/>
      <c r="AA44" s="87"/>
      <c r="AB44" s="87"/>
      <c r="AC44" s="87"/>
      <c r="AD44" s="87"/>
    </row>
    <row r="45" spans="1:30" ht="15.75">
      <c r="A45" s="87"/>
      <c r="B45" s="87"/>
      <c r="C45" s="87"/>
      <c r="D45" s="87"/>
      <c r="E45" s="87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3"/>
      <c r="S45" s="93"/>
      <c r="T45" s="93"/>
      <c r="U45" s="93"/>
      <c r="V45" s="93"/>
      <c r="W45" s="93"/>
      <c r="X45" s="93"/>
      <c r="Y45" s="93"/>
      <c r="Z45" s="93"/>
      <c r="AA45" s="87"/>
      <c r="AB45" s="87"/>
      <c r="AC45" s="87"/>
      <c r="AD45" s="87"/>
    </row>
    <row r="46" spans="1:30" ht="15.75">
      <c r="A46" s="87"/>
      <c r="B46" s="87"/>
      <c r="C46" s="87"/>
      <c r="D46" s="87"/>
      <c r="E46" s="87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3"/>
      <c r="S46" s="93"/>
      <c r="T46" s="93"/>
      <c r="U46" s="93"/>
      <c r="V46" s="93"/>
      <c r="W46" s="93"/>
      <c r="X46" s="93"/>
      <c r="Y46" s="93"/>
      <c r="Z46" s="93"/>
      <c r="AA46" s="87"/>
      <c r="AB46" s="87"/>
      <c r="AC46" s="87"/>
      <c r="AD46" s="87"/>
    </row>
    <row r="47" spans="1:30" ht="15.75">
      <c r="A47" s="87"/>
      <c r="B47" s="87"/>
      <c r="C47" s="87"/>
      <c r="D47" s="87"/>
      <c r="E47" s="87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3"/>
      <c r="S47" s="93"/>
      <c r="T47" s="93"/>
      <c r="U47" s="93"/>
      <c r="V47" s="93"/>
      <c r="W47" s="93"/>
      <c r="X47" s="93"/>
      <c r="Y47" s="93"/>
      <c r="Z47" s="93"/>
      <c r="AA47" s="87"/>
      <c r="AB47" s="87"/>
      <c r="AC47" s="87"/>
      <c r="AD47" s="87"/>
    </row>
    <row r="48" spans="1:30" ht="15.75">
      <c r="A48" s="87"/>
      <c r="B48" s="87"/>
      <c r="C48" s="87"/>
      <c r="D48" s="87"/>
      <c r="E48" s="87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3"/>
      <c r="S48" s="93"/>
      <c r="T48" s="93"/>
      <c r="U48" s="93"/>
      <c r="V48" s="93"/>
      <c r="W48" s="93"/>
      <c r="X48" s="93"/>
      <c r="Y48" s="93"/>
      <c r="Z48" s="93"/>
      <c r="AA48" s="87"/>
      <c r="AB48" s="87"/>
      <c r="AC48" s="87"/>
      <c r="AD48" s="87"/>
    </row>
    <row r="49" spans="1:30" ht="15.75">
      <c r="A49" s="87"/>
      <c r="B49" s="87"/>
      <c r="C49" s="87"/>
      <c r="D49" s="87"/>
      <c r="E49" s="87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3"/>
      <c r="S49" s="93"/>
      <c r="T49" s="93"/>
      <c r="U49" s="93"/>
      <c r="V49" s="93"/>
      <c r="W49" s="93"/>
      <c r="X49" s="93"/>
      <c r="Y49" s="93"/>
      <c r="Z49" s="93"/>
      <c r="AA49" s="87"/>
      <c r="AB49" s="87"/>
      <c r="AC49" s="87"/>
      <c r="AD49" s="87"/>
    </row>
  </sheetData>
  <mergeCells count="20">
    <mergeCell ref="A41:D41"/>
    <mergeCell ref="F7:H7"/>
    <mergeCell ref="I7:K7"/>
    <mergeCell ref="L7:N7"/>
    <mergeCell ref="O7:Q7"/>
    <mergeCell ref="X6:Z6"/>
    <mergeCell ref="X7:Z7"/>
    <mergeCell ref="A1:D1"/>
    <mergeCell ref="E1:T1"/>
    <mergeCell ref="I2:P2"/>
    <mergeCell ref="D3:F3"/>
    <mergeCell ref="D4:F4"/>
    <mergeCell ref="O6:Q6"/>
    <mergeCell ref="R6:T6"/>
    <mergeCell ref="U6:W6"/>
    <mergeCell ref="U7:W7"/>
    <mergeCell ref="R7:T7"/>
    <mergeCell ref="F6:H6"/>
    <mergeCell ref="I6:K6"/>
    <mergeCell ref="L6:N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Điểm tổng</vt:lpstr>
      <vt:lpstr>Điêm trung bình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21AK22</cp:lastModifiedBy>
  <cp:lastPrinted>2017-05-18T01:07:20Z</cp:lastPrinted>
  <dcterms:created xsi:type="dcterms:W3CDTF">2016-03-04T02:00:41Z</dcterms:created>
  <dcterms:modified xsi:type="dcterms:W3CDTF">2020-03-18T07:45:30Z</dcterms:modified>
</cp:coreProperties>
</file>