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60" windowWidth="5670" windowHeight="774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tổng'!$A$11:$P$26</definedName>
  </definedNames>
  <calcPr calcId="144525"/>
</workbook>
</file>

<file path=xl/calcChain.xml><?xml version="1.0" encoding="utf-8"?>
<calcChain xmlns="http://schemas.openxmlformats.org/spreadsheetml/2006/main">
  <c r="T9" i="3" l="1"/>
  <c r="R9" i="3"/>
  <c r="R7" i="3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P25" i="2" l="1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L4" i="3" l="1"/>
  <c r="S12" i="3"/>
  <c r="S16" i="3"/>
  <c r="S20" i="3"/>
  <c r="S11" i="3"/>
  <c r="S15" i="3"/>
  <c r="S19" i="3"/>
  <c r="S10" i="3"/>
  <c r="S14" i="3"/>
  <c r="S18" i="3"/>
  <c r="S22" i="3"/>
  <c r="S21" i="3"/>
  <c r="S17" i="3"/>
  <c r="S13" i="3"/>
  <c r="S9" i="3"/>
  <c r="G12" i="2"/>
  <c r="P22" i="3" l="1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E6" i="2" l="1"/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H22" i="3" l="1"/>
  <c r="T22" i="3" s="1"/>
  <c r="U22" i="3" s="1"/>
  <c r="H21" i="3"/>
  <c r="T21" i="3" s="1"/>
  <c r="U21" i="3" s="1"/>
  <c r="H20" i="3"/>
  <c r="T20" i="3" s="1"/>
  <c r="U20" i="3" s="1"/>
  <c r="H19" i="3"/>
  <c r="T19" i="3" s="1"/>
  <c r="U19" i="3" s="1"/>
  <c r="H18" i="3"/>
  <c r="T18" i="3" s="1"/>
  <c r="U18" i="3" s="1"/>
  <c r="H17" i="3"/>
  <c r="T17" i="3" s="1"/>
  <c r="U17" i="3" s="1"/>
  <c r="H16" i="3"/>
  <c r="T16" i="3" s="1"/>
  <c r="U16" i="3" s="1"/>
  <c r="H15" i="3"/>
  <c r="T15" i="3" s="1"/>
  <c r="U15" i="3" s="1"/>
  <c r="H14" i="3"/>
  <c r="T14" i="3" s="1"/>
  <c r="U14" i="3" s="1"/>
  <c r="H13" i="3"/>
  <c r="T13" i="3" s="1"/>
  <c r="U13" i="3" s="1"/>
  <c r="H12" i="3"/>
  <c r="T12" i="3" s="1"/>
  <c r="U12" i="3" s="1"/>
  <c r="H11" i="3"/>
  <c r="T11" i="3" s="1"/>
  <c r="U11" i="3" s="1"/>
  <c r="H10" i="3"/>
  <c r="T10" i="3" s="1"/>
  <c r="U10" i="3" s="1"/>
  <c r="H9" i="3"/>
  <c r="U9" i="3" l="1"/>
</calcChain>
</file>

<file path=xl/sharedStrings.xml><?xml version="1.0" encoding="utf-8"?>
<sst xmlns="http://schemas.openxmlformats.org/spreadsheetml/2006/main" count="170" uniqueCount="98">
  <si>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</si>
  <si>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</si>
  <si>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</si>
  <si>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</si>
  <si>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</si>
  <si>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</si>
  <si>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</si>
  <si>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</si>
  <si>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</si>
  <si>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</si>
  <si>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</si>
  <si>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</si>
  <si>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</si>
  <si>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</si>
  <si>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</si>
  <si>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</si>
  <si>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</si>
  <si>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</si>
  <si>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</si>
  <si>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</si>
  <si>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</si>
  <si>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</si>
  <si>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</si>
  <si>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</si>
  <si>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 xml:space="preserve">Học kỳ: 1                                          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</si>
  <si>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</si>
  <si>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 xml:space="preserve">   Số TC</t>
    </r>
    <r>
      <rPr>
        <b/>
        <sz val="12"/>
        <rFont val="Times New Roman"/>
        <family val="1"/>
      </rPr>
      <t>:</t>
    </r>
  </si>
  <si>
    <t>Năm học: 2019 - 2020</t>
  </si>
  <si>
    <t>Tâm</t>
  </si>
  <si>
    <t>Trung</t>
  </si>
  <si>
    <t>Pháp luật sở hữu trí tuệ trong KD</t>
  </si>
  <si>
    <t>Pháp luật hợp đồng trong KD</t>
  </si>
  <si>
    <t>Pháp luật về giao dịch đảm bảo trong KD</t>
  </si>
  <si>
    <t>Pháp luật về kinh doanh Ngân hàng</t>
  </si>
  <si>
    <t>Nguyễn Thanh</t>
  </si>
  <si>
    <t>Hiếu</t>
  </si>
  <si>
    <t>Hồng</t>
  </si>
  <si>
    <t>Hương</t>
  </si>
  <si>
    <t>v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</si>
  <si>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K11 - Huế - Nhóm 3</t>
    </r>
  </si>
  <si>
    <t>Pháp luật lao động chuyên sâu</t>
  </si>
  <si>
    <t>Pháp luật hợp đồng trong kinh doanh</t>
  </si>
  <si>
    <t>Pháp luật bảo vệ môi trường trong kinh doanh</t>
  </si>
  <si>
    <t>Pháp luật cạnh tranh chuyên sâu</t>
  </si>
  <si>
    <t>19A6018001</t>
  </si>
  <si>
    <t>Phạm Thế</t>
  </si>
  <si>
    <t>Đạt</t>
  </si>
  <si>
    <t>08/11/1997</t>
  </si>
  <si>
    <t>19A6018002</t>
  </si>
  <si>
    <t>Võ Đức</t>
  </si>
  <si>
    <t>21/8/1997</t>
  </si>
  <si>
    <t>19A6018003</t>
  </si>
  <si>
    <t>Trần Thị Ngọc</t>
  </si>
  <si>
    <t>04/9/1981</t>
  </si>
  <si>
    <t>19A6018004</t>
  </si>
  <si>
    <t>Lê Mạnh</t>
  </si>
  <si>
    <t>Hùng</t>
  </si>
  <si>
    <t>25/11/1980</t>
  </si>
  <si>
    <t>19A6018005</t>
  </si>
  <si>
    <t>Hoàng Thị Mỹ</t>
  </si>
  <si>
    <t>07/4/1993</t>
  </si>
  <si>
    <t>19A6018006</t>
  </si>
  <si>
    <t>Nguyễn Ngọc</t>
  </si>
  <si>
    <t>Nam</t>
  </si>
  <si>
    <t>07/3/1984</t>
  </si>
  <si>
    <t>19A6018007</t>
  </si>
  <si>
    <t>Ngân</t>
  </si>
  <si>
    <t>24/8/1997</t>
  </si>
  <si>
    <t>19A6018008</t>
  </si>
  <si>
    <t>Phan Thị</t>
  </si>
  <si>
    <t>Nhung</t>
  </si>
  <si>
    <t>13/6/1978</t>
  </si>
  <si>
    <t>19A6018009</t>
  </si>
  <si>
    <t>Đỗ Huyền</t>
  </si>
  <si>
    <t>12/3/1974</t>
  </si>
  <si>
    <t>19A6018010</t>
  </si>
  <si>
    <t>Lê Hữu</t>
  </si>
  <si>
    <t>Thiết</t>
  </si>
  <si>
    <t>01/6/1978</t>
  </si>
  <si>
    <t>19A6018011</t>
  </si>
  <si>
    <t>Trần Nam</t>
  </si>
  <si>
    <t>26/8/1984</t>
  </si>
  <si>
    <t>19A6018012</t>
  </si>
  <si>
    <t>Nguyễn Anh</t>
  </si>
  <si>
    <t>Tuấn</t>
  </si>
  <si>
    <t>26/02/1993</t>
  </si>
  <si>
    <t>19A6018013</t>
  </si>
  <si>
    <t>Nguyễn Minh</t>
  </si>
  <si>
    <t>19/5/1980</t>
  </si>
  <si>
    <t>19A6018014</t>
  </si>
  <si>
    <t>Trần Thị Khánh</t>
  </si>
  <si>
    <t>Vân</t>
  </si>
  <si>
    <t>26/6/1990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</si>
  <si>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04</t>
    </r>
  </si>
  <si>
    <t>Số học phần: 04</t>
  </si>
  <si>
    <t xml:space="preserve">Tổng số TC: </t>
  </si>
  <si>
    <t>Lớp: Cao học Luật K11 - Huế - Nhóm 3</t>
  </si>
  <si>
    <t>*Danh sách này có 14 học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</si>
</sst>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35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b/>
      <sz val="12"/>
      <name val="VNtimes new roman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163"/>
      <scheme val="minor"/>
    </font>
    <font>
      <sz val="18"/>
      <name val="Arial"/>
      <family val="2"/>
      <charset val="163"/>
      <scheme val="minor"/>
    </font>
    <font>
      <b/>
      <sz val="11"/>
      <name val="Arial"/>
      <family val="2"/>
      <charset val="163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24" fillId="0" borderId="0"/>
    <xf numFmtId="0" fontId="1" fillId="0" borderId="0"/>
  </cellStyleXfs>
  <cellXfs count="113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1" fontId="21" fillId="0" borderId="4" xfId="1" applyNumberFormat="1" applyFont="1" applyBorder="1" applyAlignment="1">
      <alignment horizontal="center" vertical="center" wrapText="1"/>
    </xf>
    <xf numFmtId="2" fontId="23" fillId="0" borderId="4" xfId="1" applyNumberFormat="1" applyFont="1" applyBorder="1" applyAlignment="1">
      <alignment horizontal="center" vertical="center" wrapText="1"/>
    </xf>
    <xf numFmtId="2" fontId="23" fillId="0" borderId="2" xfId="1" applyNumberFormat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2" fillId="4" borderId="4" xfId="1" applyFont="1" applyFill="1" applyBorder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textRotation="90"/>
    </xf>
    <xf numFmtId="164" fontId="3" fillId="0" borderId="0" xfId="1" applyNumberFormat="1" applyFont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Fill="1" applyBorder="1" applyAlignment="1"/>
    <xf numFmtId="0" fontId="13" fillId="0" borderId="5" xfId="0" applyFont="1" applyFill="1" applyBorder="1" applyAlignment="1"/>
    <xf numFmtId="165" fontId="12" fillId="0" borderId="4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5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8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" fillId="0" borderId="0" xfId="1" applyFont="1"/>
    <xf numFmtId="0" fontId="28" fillId="0" borderId="0" xfId="0" applyFont="1"/>
    <xf numFmtId="0" fontId="30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center"/>
    </xf>
    <xf numFmtId="164" fontId="2" fillId="0" borderId="0" xfId="1" applyNumberFormat="1" applyFont="1"/>
    <xf numFmtId="0" fontId="31" fillId="0" borderId="4" xfId="0" applyFont="1" applyBorder="1" applyAlignment="1">
      <alignment horizontal="center"/>
    </xf>
    <xf numFmtId="0" fontId="31" fillId="0" borderId="6" xfId="0" applyFont="1" applyFill="1" applyBorder="1" applyAlignment="1"/>
    <xf numFmtId="165" fontId="31" fillId="0" borderId="4" xfId="0" applyNumberFormat="1" applyFont="1" applyBorder="1" applyAlignment="1">
      <alignment horizontal="center" vertic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32" fillId="0" borderId="5" xfId="0" applyFont="1" applyFill="1" applyBorder="1" applyAlignment="1"/>
    <xf numFmtId="165" fontId="3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9" fillId="0" borderId="0" xfId="0" applyFont="1" applyAlignment="1"/>
    <xf numFmtId="0" fontId="27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left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65" fontId="34" fillId="0" borderId="4" xfId="0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selection activeCell="S21" sqref="S21"/>
    </sheetView>
  </sheetViews>
  <sheetFormatPr defaultRowHeight="15.75"/>
  <cols>
    <col min="1" max="1" width="4.875" style="17" customWidth="1"/>
    <col min="2" max="2" width="12.25" style="35" customWidth="1"/>
    <col min="3" max="3" width="14.25" style="17" customWidth="1"/>
    <col min="4" max="4" width="8.75" style="14" customWidth="1"/>
    <col min="5" max="5" width="5.375" style="74" customWidth="1"/>
    <col min="6" max="6" width="5.375" style="75" customWidth="1"/>
    <col min="7" max="7" width="5.375" style="15" customWidth="1"/>
    <col min="8" max="9" width="5.375" style="16" customWidth="1"/>
    <col min="10" max="10" width="5.375" style="17" customWidth="1"/>
    <col min="11" max="12" width="5.375" style="18" customWidth="1"/>
    <col min="13" max="13" width="5.375" style="17" customWidth="1"/>
    <col min="14" max="15" width="5.375" style="18" customWidth="1"/>
    <col min="16" max="16" width="5.375" style="17" customWidth="1"/>
    <col min="17" max="235" width="9.125" style="17"/>
    <col min="236" max="236" width="4.375" style="17" customWidth="1"/>
    <col min="237" max="237" width="15.75" style="17" customWidth="1"/>
    <col min="238" max="238" width="24.125" style="17" customWidth="1"/>
    <col min="239" max="239" width="8.75" style="17" customWidth="1"/>
    <col min="240" max="241" width="4.875" style="17" customWidth="1"/>
    <col min="242" max="242" width="5.375" style="17" customWidth="1"/>
    <col min="243" max="243" width="4.75" style="17" customWidth="1"/>
    <col min="244" max="244" width="4.625" style="17" customWidth="1"/>
    <col min="245" max="247" width="4.75" style="17" customWidth="1"/>
    <col min="248" max="248" width="4.625" style="17" customWidth="1"/>
    <col min="249" max="249" width="4.375" style="17" customWidth="1"/>
    <col min="250" max="250" width="4.25" style="17" customWidth="1"/>
    <col min="251" max="251" width="4.625" style="17" customWidth="1"/>
    <col min="252" max="252" width="4.375" style="17" customWidth="1"/>
    <col min="253" max="254" width="4.625" style="17" customWidth="1"/>
    <col min="255" max="255" width="4.25" style="17" customWidth="1"/>
    <col min="256" max="256" width="4.125" style="17" customWidth="1"/>
    <col min="257" max="257" width="4.25" style="17" customWidth="1"/>
    <col min="258" max="491" width="9.125" style="17"/>
    <col min="492" max="492" width="4.375" style="17" customWidth="1"/>
    <col min="493" max="493" width="15.75" style="17" customWidth="1"/>
    <col min="494" max="494" width="24.125" style="17" customWidth="1"/>
    <col min="495" max="495" width="8.75" style="17" customWidth="1"/>
    <col min="496" max="497" width="4.875" style="17" customWidth="1"/>
    <col min="498" max="498" width="5.375" style="17" customWidth="1"/>
    <col min="499" max="499" width="4.75" style="17" customWidth="1"/>
    <col min="500" max="500" width="4.625" style="17" customWidth="1"/>
    <col min="501" max="503" width="4.75" style="17" customWidth="1"/>
    <col min="504" max="504" width="4.625" style="17" customWidth="1"/>
    <col min="505" max="505" width="4.375" style="17" customWidth="1"/>
    <col min="506" max="506" width="4.25" style="17" customWidth="1"/>
    <col min="507" max="507" width="4.625" style="17" customWidth="1"/>
    <col min="508" max="508" width="4.375" style="17" customWidth="1"/>
    <col min="509" max="510" width="4.625" style="17" customWidth="1"/>
    <col min="511" max="511" width="4.25" style="17" customWidth="1"/>
    <col min="512" max="512" width="4.125" style="17" customWidth="1"/>
    <col min="513" max="513" width="4.25" style="17" customWidth="1"/>
    <col min="514" max="747" width="9.125" style="17"/>
    <col min="748" max="748" width="4.375" style="17" customWidth="1"/>
    <col min="749" max="749" width="15.75" style="17" customWidth="1"/>
    <col min="750" max="750" width="24.125" style="17" customWidth="1"/>
    <col min="751" max="751" width="8.75" style="17" customWidth="1"/>
    <col min="752" max="753" width="4.875" style="17" customWidth="1"/>
    <col min="754" max="754" width="5.375" style="17" customWidth="1"/>
    <col min="755" max="755" width="4.75" style="17" customWidth="1"/>
    <col min="756" max="756" width="4.625" style="17" customWidth="1"/>
    <col min="757" max="759" width="4.75" style="17" customWidth="1"/>
    <col min="760" max="760" width="4.625" style="17" customWidth="1"/>
    <col min="761" max="761" width="4.375" style="17" customWidth="1"/>
    <col min="762" max="762" width="4.25" style="17" customWidth="1"/>
    <col min="763" max="763" width="4.625" style="17" customWidth="1"/>
    <col min="764" max="764" width="4.375" style="17" customWidth="1"/>
    <col min="765" max="766" width="4.625" style="17" customWidth="1"/>
    <col min="767" max="767" width="4.25" style="17" customWidth="1"/>
    <col min="768" max="768" width="4.125" style="17" customWidth="1"/>
    <col min="769" max="769" width="4.25" style="17" customWidth="1"/>
    <col min="770" max="1003" width="9.125" style="17"/>
    <col min="1004" max="1004" width="4.375" style="17" customWidth="1"/>
    <col min="1005" max="1005" width="15.75" style="17" customWidth="1"/>
    <col min="1006" max="1006" width="24.125" style="17" customWidth="1"/>
    <col min="1007" max="1007" width="8.75" style="17" customWidth="1"/>
    <col min="1008" max="1009" width="4.875" style="17" customWidth="1"/>
    <col min="1010" max="1010" width="5.375" style="17" customWidth="1"/>
    <col min="1011" max="1011" width="4.75" style="17" customWidth="1"/>
    <col min="1012" max="1012" width="4.625" style="17" customWidth="1"/>
    <col min="1013" max="1015" width="4.75" style="17" customWidth="1"/>
    <col min="1016" max="1016" width="4.625" style="17" customWidth="1"/>
    <col min="1017" max="1017" width="4.375" style="17" customWidth="1"/>
    <col min="1018" max="1018" width="4.25" style="17" customWidth="1"/>
    <col min="1019" max="1019" width="4.625" style="17" customWidth="1"/>
    <col min="1020" max="1020" width="4.375" style="17" customWidth="1"/>
    <col min="1021" max="1022" width="4.625" style="17" customWidth="1"/>
    <col min="1023" max="1023" width="4.25" style="17" customWidth="1"/>
    <col min="1024" max="1024" width="4.125" style="17" customWidth="1"/>
    <col min="1025" max="1025" width="4.25" style="17" customWidth="1"/>
    <col min="1026" max="1259" width="9.125" style="17"/>
    <col min="1260" max="1260" width="4.375" style="17" customWidth="1"/>
    <col min="1261" max="1261" width="15.75" style="17" customWidth="1"/>
    <col min="1262" max="1262" width="24.125" style="17" customWidth="1"/>
    <col min="1263" max="1263" width="8.75" style="17" customWidth="1"/>
    <col min="1264" max="1265" width="4.875" style="17" customWidth="1"/>
    <col min="1266" max="1266" width="5.375" style="17" customWidth="1"/>
    <col min="1267" max="1267" width="4.75" style="17" customWidth="1"/>
    <col min="1268" max="1268" width="4.625" style="17" customWidth="1"/>
    <col min="1269" max="1271" width="4.75" style="17" customWidth="1"/>
    <col min="1272" max="1272" width="4.625" style="17" customWidth="1"/>
    <col min="1273" max="1273" width="4.375" style="17" customWidth="1"/>
    <col min="1274" max="1274" width="4.25" style="17" customWidth="1"/>
    <col min="1275" max="1275" width="4.625" style="17" customWidth="1"/>
    <col min="1276" max="1276" width="4.375" style="17" customWidth="1"/>
    <col min="1277" max="1278" width="4.625" style="17" customWidth="1"/>
    <col min="1279" max="1279" width="4.25" style="17" customWidth="1"/>
    <col min="1280" max="1280" width="4.125" style="17" customWidth="1"/>
    <col min="1281" max="1281" width="4.25" style="17" customWidth="1"/>
    <col min="1282" max="1515" width="9.125" style="17"/>
    <col min="1516" max="1516" width="4.375" style="17" customWidth="1"/>
    <col min="1517" max="1517" width="15.75" style="17" customWidth="1"/>
    <col min="1518" max="1518" width="24.125" style="17" customWidth="1"/>
    <col min="1519" max="1519" width="8.75" style="17" customWidth="1"/>
    <col min="1520" max="1521" width="4.875" style="17" customWidth="1"/>
    <col min="1522" max="1522" width="5.375" style="17" customWidth="1"/>
    <col min="1523" max="1523" width="4.75" style="17" customWidth="1"/>
    <col min="1524" max="1524" width="4.625" style="17" customWidth="1"/>
    <col min="1525" max="1527" width="4.75" style="17" customWidth="1"/>
    <col min="1528" max="1528" width="4.625" style="17" customWidth="1"/>
    <col min="1529" max="1529" width="4.375" style="17" customWidth="1"/>
    <col min="1530" max="1530" width="4.25" style="17" customWidth="1"/>
    <col min="1531" max="1531" width="4.625" style="17" customWidth="1"/>
    <col min="1532" max="1532" width="4.375" style="17" customWidth="1"/>
    <col min="1533" max="1534" width="4.625" style="17" customWidth="1"/>
    <col min="1535" max="1535" width="4.25" style="17" customWidth="1"/>
    <col min="1536" max="1536" width="4.125" style="17" customWidth="1"/>
    <col min="1537" max="1537" width="4.25" style="17" customWidth="1"/>
    <col min="1538" max="1771" width="9.125" style="17"/>
    <col min="1772" max="1772" width="4.375" style="17" customWidth="1"/>
    <col min="1773" max="1773" width="15.75" style="17" customWidth="1"/>
    <col min="1774" max="1774" width="24.125" style="17" customWidth="1"/>
    <col min="1775" max="1775" width="8.75" style="17" customWidth="1"/>
    <col min="1776" max="1777" width="4.875" style="17" customWidth="1"/>
    <col min="1778" max="1778" width="5.375" style="17" customWidth="1"/>
    <col min="1779" max="1779" width="4.75" style="17" customWidth="1"/>
    <col min="1780" max="1780" width="4.625" style="17" customWidth="1"/>
    <col min="1781" max="1783" width="4.75" style="17" customWidth="1"/>
    <col min="1784" max="1784" width="4.625" style="17" customWidth="1"/>
    <col min="1785" max="1785" width="4.375" style="17" customWidth="1"/>
    <col min="1786" max="1786" width="4.25" style="17" customWidth="1"/>
    <col min="1787" max="1787" width="4.625" style="17" customWidth="1"/>
    <col min="1788" max="1788" width="4.375" style="17" customWidth="1"/>
    <col min="1789" max="1790" width="4.625" style="17" customWidth="1"/>
    <col min="1791" max="1791" width="4.25" style="17" customWidth="1"/>
    <col min="1792" max="1792" width="4.125" style="17" customWidth="1"/>
    <col min="1793" max="1793" width="4.25" style="17" customWidth="1"/>
    <col min="1794" max="2027" width="9.125" style="17"/>
    <col min="2028" max="2028" width="4.375" style="17" customWidth="1"/>
    <col min="2029" max="2029" width="15.75" style="17" customWidth="1"/>
    <col min="2030" max="2030" width="24.125" style="17" customWidth="1"/>
    <col min="2031" max="2031" width="8.75" style="17" customWidth="1"/>
    <col min="2032" max="2033" width="4.875" style="17" customWidth="1"/>
    <col min="2034" max="2034" width="5.375" style="17" customWidth="1"/>
    <col min="2035" max="2035" width="4.75" style="17" customWidth="1"/>
    <col min="2036" max="2036" width="4.625" style="17" customWidth="1"/>
    <col min="2037" max="2039" width="4.75" style="17" customWidth="1"/>
    <col min="2040" max="2040" width="4.625" style="17" customWidth="1"/>
    <col min="2041" max="2041" width="4.375" style="17" customWidth="1"/>
    <col min="2042" max="2042" width="4.25" style="17" customWidth="1"/>
    <col min="2043" max="2043" width="4.625" style="17" customWidth="1"/>
    <col min="2044" max="2044" width="4.375" style="17" customWidth="1"/>
    <col min="2045" max="2046" width="4.625" style="17" customWidth="1"/>
    <col min="2047" max="2047" width="4.25" style="17" customWidth="1"/>
    <col min="2048" max="2048" width="4.125" style="17" customWidth="1"/>
    <col min="2049" max="2049" width="4.25" style="17" customWidth="1"/>
    <col min="2050" max="2283" width="9.125" style="17"/>
    <col min="2284" max="2284" width="4.375" style="17" customWidth="1"/>
    <col min="2285" max="2285" width="15.75" style="17" customWidth="1"/>
    <col min="2286" max="2286" width="24.125" style="17" customWidth="1"/>
    <col min="2287" max="2287" width="8.75" style="17" customWidth="1"/>
    <col min="2288" max="2289" width="4.875" style="17" customWidth="1"/>
    <col min="2290" max="2290" width="5.375" style="17" customWidth="1"/>
    <col min="2291" max="2291" width="4.75" style="17" customWidth="1"/>
    <col min="2292" max="2292" width="4.625" style="17" customWidth="1"/>
    <col min="2293" max="2295" width="4.75" style="17" customWidth="1"/>
    <col min="2296" max="2296" width="4.625" style="17" customWidth="1"/>
    <col min="2297" max="2297" width="4.375" style="17" customWidth="1"/>
    <col min="2298" max="2298" width="4.25" style="17" customWidth="1"/>
    <col min="2299" max="2299" width="4.625" style="17" customWidth="1"/>
    <col min="2300" max="2300" width="4.375" style="17" customWidth="1"/>
    <col min="2301" max="2302" width="4.625" style="17" customWidth="1"/>
    <col min="2303" max="2303" width="4.25" style="17" customWidth="1"/>
    <col min="2304" max="2304" width="4.125" style="17" customWidth="1"/>
    <col min="2305" max="2305" width="4.25" style="17" customWidth="1"/>
    <col min="2306" max="2539" width="9.125" style="17"/>
    <col min="2540" max="2540" width="4.375" style="17" customWidth="1"/>
    <col min="2541" max="2541" width="15.75" style="17" customWidth="1"/>
    <col min="2542" max="2542" width="24.125" style="17" customWidth="1"/>
    <col min="2543" max="2543" width="8.75" style="17" customWidth="1"/>
    <col min="2544" max="2545" width="4.875" style="17" customWidth="1"/>
    <col min="2546" max="2546" width="5.375" style="17" customWidth="1"/>
    <col min="2547" max="2547" width="4.75" style="17" customWidth="1"/>
    <col min="2548" max="2548" width="4.625" style="17" customWidth="1"/>
    <col min="2549" max="2551" width="4.75" style="17" customWidth="1"/>
    <col min="2552" max="2552" width="4.625" style="17" customWidth="1"/>
    <col min="2553" max="2553" width="4.375" style="17" customWidth="1"/>
    <col min="2554" max="2554" width="4.25" style="17" customWidth="1"/>
    <col min="2555" max="2555" width="4.625" style="17" customWidth="1"/>
    <col min="2556" max="2556" width="4.375" style="17" customWidth="1"/>
    <col min="2557" max="2558" width="4.625" style="17" customWidth="1"/>
    <col min="2559" max="2559" width="4.25" style="17" customWidth="1"/>
    <col min="2560" max="2560" width="4.125" style="17" customWidth="1"/>
    <col min="2561" max="2561" width="4.25" style="17" customWidth="1"/>
    <col min="2562" max="2795" width="9.125" style="17"/>
    <col min="2796" max="2796" width="4.375" style="17" customWidth="1"/>
    <col min="2797" max="2797" width="15.75" style="17" customWidth="1"/>
    <col min="2798" max="2798" width="24.125" style="17" customWidth="1"/>
    <col min="2799" max="2799" width="8.75" style="17" customWidth="1"/>
    <col min="2800" max="2801" width="4.875" style="17" customWidth="1"/>
    <col min="2802" max="2802" width="5.375" style="17" customWidth="1"/>
    <col min="2803" max="2803" width="4.75" style="17" customWidth="1"/>
    <col min="2804" max="2804" width="4.625" style="17" customWidth="1"/>
    <col min="2805" max="2807" width="4.75" style="17" customWidth="1"/>
    <col min="2808" max="2808" width="4.625" style="17" customWidth="1"/>
    <col min="2809" max="2809" width="4.375" style="17" customWidth="1"/>
    <col min="2810" max="2810" width="4.25" style="17" customWidth="1"/>
    <col min="2811" max="2811" width="4.625" style="17" customWidth="1"/>
    <col min="2812" max="2812" width="4.375" style="17" customWidth="1"/>
    <col min="2813" max="2814" width="4.625" style="17" customWidth="1"/>
    <col min="2815" max="2815" width="4.25" style="17" customWidth="1"/>
    <col min="2816" max="2816" width="4.125" style="17" customWidth="1"/>
    <col min="2817" max="2817" width="4.25" style="17" customWidth="1"/>
    <col min="2818" max="3051" width="9.125" style="17"/>
    <col min="3052" max="3052" width="4.375" style="17" customWidth="1"/>
    <col min="3053" max="3053" width="15.75" style="17" customWidth="1"/>
    <col min="3054" max="3054" width="24.125" style="17" customWidth="1"/>
    <col min="3055" max="3055" width="8.75" style="17" customWidth="1"/>
    <col min="3056" max="3057" width="4.875" style="17" customWidth="1"/>
    <col min="3058" max="3058" width="5.375" style="17" customWidth="1"/>
    <col min="3059" max="3059" width="4.75" style="17" customWidth="1"/>
    <col min="3060" max="3060" width="4.625" style="17" customWidth="1"/>
    <col min="3061" max="3063" width="4.75" style="17" customWidth="1"/>
    <col min="3064" max="3064" width="4.625" style="17" customWidth="1"/>
    <col min="3065" max="3065" width="4.375" style="17" customWidth="1"/>
    <col min="3066" max="3066" width="4.25" style="17" customWidth="1"/>
    <col min="3067" max="3067" width="4.625" style="17" customWidth="1"/>
    <col min="3068" max="3068" width="4.375" style="17" customWidth="1"/>
    <col min="3069" max="3070" width="4.625" style="17" customWidth="1"/>
    <col min="3071" max="3071" width="4.25" style="17" customWidth="1"/>
    <col min="3072" max="3072" width="4.125" style="17" customWidth="1"/>
    <col min="3073" max="3073" width="4.25" style="17" customWidth="1"/>
    <col min="3074" max="3307" width="9.125" style="17"/>
    <col min="3308" max="3308" width="4.375" style="17" customWidth="1"/>
    <col min="3309" max="3309" width="15.75" style="17" customWidth="1"/>
    <col min="3310" max="3310" width="24.125" style="17" customWidth="1"/>
    <col min="3311" max="3311" width="8.75" style="17" customWidth="1"/>
    <col min="3312" max="3313" width="4.875" style="17" customWidth="1"/>
    <col min="3314" max="3314" width="5.375" style="17" customWidth="1"/>
    <col min="3315" max="3315" width="4.75" style="17" customWidth="1"/>
    <col min="3316" max="3316" width="4.625" style="17" customWidth="1"/>
    <col min="3317" max="3319" width="4.75" style="17" customWidth="1"/>
    <col min="3320" max="3320" width="4.625" style="17" customWidth="1"/>
    <col min="3321" max="3321" width="4.375" style="17" customWidth="1"/>
    <col min="3322" max="3322" width="4.25" style="17" customWidth="1"/>
    <col min="3323" max="3323" width="4.625" style="17" customWidth="1"/>
    <col min="3324" max="3324" width="4.375" style="17" customWidth="1"/>
    <col min="3325" max="3326" width="4.625" style="17" customWidth="1"/>
    <col min="3327" max="3327" width="4.25" style="17" customWidth="1"/>
    <col min="3328" max="3328" width="4.125" style="17" customWidth="1"/>
    <col min="3329" max="3329" width="4.25" style="17" customWidth="1"/>
    <col min="3330" max="3563" width="9.125" style="17"/>
    <col min="3564" max="3564" width="4.375" style="17" customWidth="1"/>
    <col min="3565" max="3565" width="15.75" style="17" customWidth="1"/>
    <col min="3566" max="3566" width="24.125" style="17" customWidth="1"/>
    <col min="3567" max="3567" width="8.75" style="17" customWidth="1"/>
    <col min="3568" max="3569" width="4.875" style="17" customWidth="1"/>
    <col min="3570" max="3570" width="5.375" style="17" customWidth="1"/>
    <col min="3571" max="3571" width="4.75" style="17" customWidth="1"/>
    <col min="3572" max="3572" width="4.625" style="17" customWidth="1"/>
    <col min="3573" max="3575" width="4.75" style="17" customWidth="1"/>
    <col min="3576" max="3576" width="4.625" style="17" customWidth="1"/>
    <col min="3577" max="3577" width="4.375" style="17" customWidth="1"/>
    <col min="3578" max="3578" width="4.25" style="17" customWidth="1"/>
    <col min="3579" max="3579" width="4.625" style="17" customWidth="1"/>
    <col min="3580" max="3580" width="4.375" style="17" customWidth="1"/>
    <col min="3581" max="3582" width="4.625" style="17" customWidth="1"/>
    <col min="3583" max="3583" width="4.25" style="17" customWidth="1"/>
    <col min="3584" max="3584" width="4.125" style="17" customWidth="1"/>
    <col min="3585" max="3585" width="4.25" style="17" customWidth="1"/>
    <col min="3586" max="3819" width="9.125" style="17"/>
    <col min="3820" max="3820" width="4.375" style="17" customWidth="1"/>
    <col min="3821" max="3821" width="15.75" style="17" customWidth="1"/>
    <col min="3822" max="3822" width="24.125" style="17" customWidth="1"/>
    <col min="3823" max="3823" width="8.75" style="17" customWidth="1"/>
    <col min="3824" max="3825" width="4.875" style="17" customWidth="1"/>
    <col min="3826" max="3826" width="5.375" style="17" customWidth="1"/>
    <col min="3827" max="3827" width="4.75" style="17" customWidth="1"/>
    <col min="3828" max="3828" width="4.625" style="17" customWidth="1"/>
    <col min="3829" max="3831" width="4.75" style="17" customWidth="1"/>
    <col min="3832" max="3832" width="4.625" style="17" customWidth="1"/>
    <col min="3833" max="3833" width="4.375" style="17" customWidth="1"/>
    <col min="3834" max="3834" width="4.25" style="17" customWidth="1"/>
    <col min="3835" max="3835" width="4.625" style="17" customWidth="1"/>
    <col min="3836" max="3836" width="4.375" style="17" customWidth="1"/>
    <col min="3837" max="3838" width="4.625" style="17" customWidth="1"/>
    <col min="3839" max="3839" width="4.25" style="17" customWidth="1"/>
    <col min="3840" max="3840" width="4.125" style="17" customWidth="1"/>
    <col min="3841" max="3841" width="4.25" style="17" customWidth="1"/>
    <col min="3842" max="4075" width="9.125" style="17"/>
    <col min="4076" max="4076" width="4.375" style="17" customWidth="1"/>
    <col min="4077" max="4077" width="15.75" style="17" customWidth="1"/>
    <col min="4078" max="4078" width="24.125" style="17" customWidth="1"/>
    <col min="4079" max="4079" width="8.75" style="17" customWidth="1"/>
    <col min="4080" max="4081" width="4.875" style="17" customWidth="1"/>
    <col min="4082" max="4082" width="5.375" style="17" customWidth="1"/>
    <col min="4083" max="4083" width="4.75" style="17" customWidth="1"/>
    <col min="4084" max="4084" width="4.625" style="17" customWidth="1"/>
    <col min="4085" max="4087" width="4.75" style="17" customWidth="1"/>
    <col min="4088" max="4088" width="4.625" style="17" customWidth="1"/>
    <col min="4089" max="4089" width="4.375" style="17" customWidth="1"/>
    <col min="4090" max="4090" width="4.25" style="17" customWidth="1"/>
    <col min="4091" max="4091" width="4.625" style="17" customWidth="1"/>
    <col min="4092" max="4092" width="4.375" style="17" customWidth="1"/>
    <col min="4093" max="4094" width="4.625" style="17" customWidth="1"/>
    <col min="4095" max="4095" width="4.25" style="17" customWidth="1"/>
    <col min="4096" max="4096" width="4.125" style="17" customWidth="1"/>
    <col min="4097" max="4097" width="4.25" style="17" customWidth="1"/>
    <col min="4098" max="4331" width="9.125" style="17"/>
    <col min="4332" max="4332" width="4.375" style="17" customWidth="1"/>
    <col min="4333" max="4333" width="15.75" style="17" customWidth="1"/>
    <col min="4334" max="4334" width="24.125" style="17" customWidth="1"/>
    <col min="4335" max="4335" width="8.75" style="17" customWidth="1"/>
    <col min="4336" max="4337" width="4.875" style="17" customWidth="1"/>
    <col min="4338" max="4338" width="5.375" style="17" customWidth="1"/>
    <col min="4339" max="4339" width="4.75" style="17" customWidth="1"/>
    <col min="4340" max="4340" width="4.625" style="17" customWidth="1"/>
    <col min="4341" max="4343" width="4.75" style="17" customWidth="1"/>
    <col min="4344" max="4344" width="4.625" style="17" customWidth="1"/>
    <col min="4345" max="4345" width="4.375" style="17" customWidth="1"/>
    <col min="4346" max="4346" width="4.25" style="17" customWidth="1"/>
    <col min="4347" max="4347" width="4.625" style="17" customWidth="1"/>
    <col min="4348" max="4348" width="4.375" style="17" customWidth="1"/>
    <col min="4349" max="4350" width="4.625" style="17" customWidth="1"/>
    <col min="4351" max="4351" width="4.25" style="17" customWidth="1"/>
    <col min="4352" max="4352" width="4.125" style="17" customWidth="1"/>
    <col min="4353" max="4353" width="4.25" style="17" customWidth="1"/>
    <col min="4354" max="4587" width="9.125" style="17"/>
    <col min="4588" max="4588" width="4.375" style="17" customWidth="1"/>
    <col min="4589" max="4589" width="15.75" style="17" customWidth="1"/>
    <col min="4590" max="4590" width="24.125" style="17" customWidth="1"/>
    <col min="4591" max="4591" width="8.75" style="17" customWidth="1"/>
    <col min="4592" max="4593" width="4.875" style="17" customWidth="1"/>
    <col min="4594" max="4594" width="5.375" style="17" customWidth="1"/>
    <col min="4595" max="4595" width="4.75" style="17" customWidth="1"/>
    <col min="4596" max="4596" width="4.625" style="17" customWidth="1"/>
    <col min="4597" max="4599" width="4.75" style="17" customWidth="1"/>
    <col min="4600" max="4600" width="4.625" style="17" customWidth="1"/>
    <col min="4601" max="4601" width="4.375" style="17" customWidth="1"/>
    <col min="4602" max="4602" width="4.25" style="17" customWidth="1"/>
    <col min="4603" max="4603" width="4.625" style="17" customWidth="1"/>
    <col min="4604" max="4604" width="4.375" style="17" customWidth="1"/>
    <col min="4605" max="4606" width="4.625" style="17" customWidth="1"/>
    <col min="4607" max="4607" width="4.25" style="17" customWidth="1"/>
    <col min="4608" max="4608" width="4.125" style="17" customWidth="1"/>
    <col min="4609" max="4609" width="4.25" style="17" customWidth="1"/>
    <col min="4610" max="4843" width="9.125" style="17"/>
    <col min="4844" max="4844" width="4.375" style="17" customWidth="1"/>
    <col min="4845" max="4845" width="15.75" style="17" customWidth="1"/>
    <col min="4846" max="4846" width="24.125" style="17" customWidth="1"/>
    <col min="4847" max="4847" width="8.75" style="17" customWidth="1"/>
    <col min="4848" max="4849" width="4.875" style="17" customWidth="1"/>
    <col min="4850" max="4850" width="5.375" style="17" customWidth="1"/>
    <col min="4851" max="4851" width="4.75" style="17" customWidth="1"/>
    <col min="4852" max="4852" width="4.625" style="17" customWidth="1"/>
    <col min="4853" max="4855" width="4.75" style="17" customWidth="1"/>
    <col min="4856" max="4856" width="4.625" style="17" customWidth="1"/>
    <col min="4857" max="4857" width="4.375" style="17" customWidth="1"/>
    <col min="4858" max="4858" width="4.25" style="17" customWidth="1"/>
    <col min="4859" max="4859" width="4.625" style="17" customWidth="1"/>
    <col min="4860" max="4860" width="4.375" style="17" customWidth="1"/>
    <col min="4861" max="4862" width="4.625" style="17" customWidth="1"/>
    <col min="4863" max="4863" width="4.25" style="17" customWidth="1"/>
    <col min="4864" max="4864" width="4.125" style="17" customWidth="1"/>
    <col min="4865" max="4865" width="4.25" style="17" customWidth="1"/>
    <col min="4866" max="5099" width="9.125" style="17"/>
    <col min="5100" max="5100" width="4.375" style="17" customWidth="1"/>
    <col min="5101" max="5101" width="15.75" style="17" customWidth="1"/>
    <col min="5102" max="5102" width="24.125" style="17" customWidth="1"/>
    <col min="5103" max="5103" width="8.75" style="17" customWidth="1"/>
    <col min="5104" max="5105" width="4.875" style="17" customWidth="1"/>
    <col min="5106" max="5106" width="5.375" style="17" customWidth="1"/>
    <col min="5107" max="5107" width="4.75" style="17" customWidth="1"/>
    <col min="5108" max="5108" width="4.625" style="17" customWidth="1"/>
    <col min="5109" max="5111" width="4.75" style="17" customWidth="1"/>
    <col min="5112" max="5112" width="4.625" style="17" customWidth="1"/>
    <col min="5113" max="5113" width="4.375" style="17" customWidth="1"/>
    <col min="5114" max="5114" width="4.25" style="17" customWidth="1"/>
    <col min="5115" max="5115" width="4.625" style="17" customWidth="1"/>
    <col min="5116" max="5116" width="4.375" style="17" customWidth="1"/>
    <col min="5117" max="5118" width="4.625" style="17" customWidth="1"/>
    <col min="5119" max="5119" width="4.25" style="17" customWidth="1"/>
    <col min="5120" max="5120" width="4.125" style="17" customWidth="1"/>
    <col min="5121" max="5121" width="4.25" style="17" customWidth="1"/>
    <col min="5122" max="5355" width="9.125" style="17"/>
    <col min="5356" max="5356" width="4.375" style="17" customWidth="1"/>
    <col min="5357" max="5357" width="15.75" style="17" customWidth="1"/>
    <col min="5358" max="5358" width="24.125" style="17" customWidth="1"/>
    <col min="5359" max="5359" width="8.75" style="17" customWidth="1"/>
    <col min="5360" max="5361" width="4.875" style="17" customWidth="1"/>
    <col min="5362" max="5362" width="5.375" style="17" customWidth="1"/>
    <col min="5363" max="5363" width="4.75" style="17" customWidth="1"/>
    <col min="5364" max="5364" width="4.625" style="17" customWidth="1"/>
    <col min="5365" max="5367" width="4.75" style="17" customWidth="1"/>
    <col min="5368" max="5368" width="4.625" style="17" customWidth="1"/>
    <col min="5369" max="5369" width="4.375" style="17" customWidth="1"/>
    <col min="5370" max="5370" width="4.25" style="17" customWidth="1"/>
    <col min="5371" max="5371" width="4.625" style="17" customWidth="1"/>
    <col min="5372" max="5372" width="4.375" style="17" customWidth="1"/>
    <col min="5373" max="5374" width="4.625" style="17" customWidth="1"/>
    <col min="5375" max="5375" width="4.25" style="17" customWidth="1"/>
    <col min="5376" max="5376" width="4.125" style="17" customWidth="1"/>
    <col min="5377" max="5377" width="4.25" style="17" customWidth="1"/>
    <col min="5378" max="5611" width="9.125" style="17"/>
    <col min="5612" max="5612" width="4.375" style="17" customWidth="1"/>
    <col min="5613" max="5613" width="15.75" style="17" customWidth="1"/>
    <col min="5614" max="5614" width="24.125" style="17" customWidth="1"/>
    <col min="5615" max="5615" width="8.75" style="17" customWidth="1"/>
    <col min="5616" max="5617" width="4.875" style="17" customWidth="1"/>
    <col min="5618" max="5618" width="5.375" style="17" customWidth="1"/>
    <col min="5619" max="5619" width="4.75" style="17" customWidth="1"/>
    <col min="5620" max="5620" width="4.625" style="17" customWidth="1"/>
    <col min="5621" max="5623" width="4.75" style="17" customWidth="1"/>
    <col min="5624" max="5624" width="4.625" style="17" customWidth="1"/>
    <col min="5625" max="5625" width="4.375" style="17" customWidth="1"/>
    <col min="5626" max="5626" width="4.25" style="17" customWidth="1"/>
    <col min="5627" max="5627" width="4.625" style="17" customWidth="1"/>
    <col min="5628" max="5628" width="4.375" style="17" customWidth="1"/>
    <col min="5629" max="5630" width="4.625" style="17" customWidth="1"/>
    <col min="5631" max="5631" width="4.25" style="17" customWidth="1"/>
    <col min="5632" max="5632" width="4.125" style="17" customWidth="1"/>
    <col min="5633" max="5633" width="4.25" style="17" customWidth="1"/>
    <col min="5634" max="5867" width="9.125" style="17"/>
    <col min="5868" max="5868" width="4.375" style="17" customWidth="1"/>
    <col min="5869" max="5869" width="15.75" style="17" customWidth="1"/>
    <col min="5870" max="5870" width="24.125" style="17" customWidth="1"/>
    <col min="5871" max="5871" width="8.75" style="17" customWidth="1"/>
    <col min="5872" max="5873" width="4.875" style="17" customWidth="1"/>
    <col min="5874" max="5874" width="5.375" style="17" customWidth="1"/>
    <col min="5875" max="5875" width="4.75" style="17" customWidth="1"/>
    <col min="5876" max="5876" width="4.625" style="17" customWidth="1"/>
    <col min="5877" max="5879" width="4.75" style="17" customWidth="1"/>
    <col min="5880" max="5880" width="4.625" style="17" customWidth="1"/>
    <col min="5881" max="5881" width="4.375" style="17" customWidth="1"/>
    <col min="5882" max="5882" width="4.25" style="17" customWidth="1"/>
    <col min="5883" max="5883" width="4.625" style="17" customWidth="1"/>
    <col min="5884" max="5884" width="4.375" style="17" customWidth="1"/>
    <col min="5885" max="5886" width="4.625" style="17" customWidth="1"/>
    <col min="5887" max="5887" width="4.25" style="17" customWidth="1"/>
    <col min="5888" max="5888" width="4.125" style="17" customWidth="1"/>
    <col min="5889" max="5889" width="4.25" style="17" customWidth="1"/>
    <col min="5890" max="6123" width="9.125" style="17"/>
    <col min="6124" max="6124" width="4.375" style="17" customWidth="1"/>
    <col min="6125" max="6125" width="15.75" style="17" customWidth="1"/>
    <col min="6126" max="6126" width="24.125" style="17" customWidth="1"/>
    <col min="6127" max="6127" width="8.75" style="17" customWidth="1"/>
    <col min="6128" max="6129" width="4.875" style="17" customWidth="1"/>
    <col min="6130" max="6130" width="5.375" style="17" customWidth="1"/>
    <col min="6131" max="6131" width="4.75" style="17" customWidth="1"/>
    <col min="6132" max="6132" width="4.625" style="17" customWidth="1"/>
    <col min="6133" max="6135" width="4.75" style="17" customWidth="1"/>
    <col min="6136" max="6136" width="4.625" style="17" customWidth="1"/>
    <col min="6137" max="6137" width="4.375" style="17" customWidth="1"/>
    <col min="6138" max="6138" width="4.25" style="17" customWidth="1"/>
    <col min="6139" max="6139" width="4.625" style="17" customWidth="1"/>
    <col min="6140" max="6140" width="4.375" style="17" customWidth="1"/>
    <col min="6141" max="6142" width="4.625" style="17" customWidth="1"/>
    <col min="6143" max="6143" width="4.25" style="17" customWidth="1"/>
    <col min="6144" max="6144" width="4.125" style="17" customWidth="1"/>
    <col min="6145" max="6145" width="4.25" style="17" customWidth="1"/>
    <col min="6146" max="6379" width="9.125" style="17"/>
    <col min="6380" max="6380" width="4.375" style="17" customWidth="1"/>
    <col min="6381" max="6381" width="15.75" style="17" customWidth="1"/>
    <col min="6382" max="6382" width="24.125" style="17" customWidth="1"/>
    <col min="6383" max="6383" width="8.75" style="17" customWidth="1"/>
    <col min="6384" max="6385" width="4.875" style="17" customWidth="1"/>
    <col min="6386" max="6386" width="5.375" style="17" customWidth="1"/>
    <col min="6387" max="6387" width="4.75" style="17" customWidth="1"/>
    <col min="6388" max="6388" width="4.625" style="17" customWidth="1"/>
    <col min="6389" max="6391" width="4.75" style="17" customWidth="1"/>
    <col min="6392" max="6392" width="4.625" style="17" customWidth="1"/>
    <col min="6393" max="6393" width="4.375" style="17" customWidth="1"/>
    <col min="6394" max="6394" width="4.25" style="17" customWidth="1"/>
    <col min="6395" max="6395" width="4.625" style="17" customWidth="1"/>
    <col min="6396" max="6396" width="4.375" style="17" customWidth="1"/>
    <col min="6397" max="6398" width="4.625" style="17" customWidth="1"/>
    <col min="6399" max="6399" width="4.25" style="17" customWidth="1"/>
    <col min="6400" max="6400" width="4.125" style="17" customWidth="1"/>
    <col min="6401" max="6401" width="4.25" style="17" customWidth="1"/>
    <col min="6402" max="6635" width="9.125" style="17"/>
    <col min="6636" max="6636" width="4.375" style="17" customWidth="1"/>
    <col min="6637" max="6637" width="15.75" style="17" customWidth="1"/>
    <col min="6638" max="6638" width="24.125" style="17" customWidth="1"/>
    <col min="6639" max="6639" width="8.75" style="17" customWidth="1"/>
    <col min="6640" max="6641" width="4.875" style="17" customWidth="1"/>
    <col min="6642" max="6642" width="5.375" style="17" customWidth="1"/>
    <col min="6643" max="6643" width="4.75" style="17" customWidth="1"/>
    <col min="6644" max="6644" width="4.625" style="17" customWidth="1"/>
    <col min="6645" max="6647" width="4.75" style="17" customWidth="1"/>
    <col min="6648" max="6648" width="4.625" style="17" customWidth="1"/>
    <col min="6649" max="6649" width="4.375" style="17" customWidth="1"/>
    <col min="6650" max="6650" width="4.25" style="17" customWidth="1"/>
    <col min="6651" max="6651" width="4.625" style="17" customWidth="1"/>
    <col min="6652" max="6652" width="4.375" style="17" customWidth="1"/>
    <col min="6653" max="6654" width="4.625" style="17" customWidth="1"/>
    <col min="6655" max="6655" width="4.25" style="17" customWidth="1"/>
    <col min="6656" max="6656" width="4.125" style="17" customWidth="1"/>
    <col min="6657" max="6657" width="4.25" style="17" customWidth="1"/>
    <col min="6658" max="6891" width="9.125" style="17"/>
    <col min="6892" max="6892" width="4.375" style="17" customWidth="1"/>
    <col min="6893" max="6893" width="15.75" style="17" customWidth="1"/>
    <col min="6894" max="6894" width="24.125" style="17" customWidth="1"/>
    <col min="6895" max="6895" width="8.75" style="17" customWidth="1"/>
    <col min="6896" max="6897" width="4.875" style="17" customWidth="1"/>
    <col min="6898" max="6898" width="5.375" style="17" customWidth="1"/>
    <col min="6899" max="6899" width="4.75" style="17" customWidth="1"/>
    <col min="6900" max="6900" width="4.625" style="17" customWidth="1"/>
    <col min="6901" max="6903" width="4.75" style="17" customWidth="1"/>
    <col min="6904" max="6904" width="4.625" style="17" customWidth="1"/>
    <col min="6905" max="6905" width="4.375" style="17" customWidth="1"/>
    <col min="6906" max="6906" width="4.25" style="17" customWidth="1"/>
    <col min="6907" max="6907" width="4.625" style="17" customWidth="1"/>
    <col min="6908" max="6908" width="4.375" style="17" customWidth="1"/>
    <col min="6909" max="6910" width="4.625" style="17" customWidth="1"/>
    <col min="6911" max="6911" width="4.25" style="17" customWidth="1"/>
    <col min="6912" max="6912" width="4.125" style="17" customWidth="1"/>
    <col min="6913" max="6913" width="4.25" style="17" customWidth="1"/>
    <col min="6914" max="7147" width="9.125" style="17"/>
    <col min="7148" max="7148" width="4.375" style="17" customWidth="1"/>
    <col min="7149" max="7149" width="15.75" style="17" customWidth="1"/>
    <col min="7150" max="7150" width="24.125" style="17" customWidth="1"/>
    <col min="7151" max="7151" width="8.75" style="17" customWidth="1"/>
    <col min="7152" max="7153" width="4.875" style="17" customWidth="1"/>
    <col min="7154" max="7154" width="5.375" style="17" customWidth="1"/>
    <col min="7155" max="7155" width="4.75" style="17" customWidth="1"/>
    <col min="7156" max="7156" width="4.625" style="17" customWidth="1"/>
    <col min="7157" max="7159" width="4.75" style="17" customWidth="1"/>
    <col min="7160" max="7160" width="4.625" style="17" customWidth="1"/>
    <col min="7161" max="7161" width="4.375" style="17" customWidth="1"/>
    <col min="7162" max="7162" width="4.25" style="17" customWidth="1"/>
    <col min="7163" max="7163" width="4.625" style="17" customWidth="1"/>
    <col min="7164" max="7164" width="4.375" style="17" customWidth="1"/>
    <col min="7165" max="7166" width="4.625" style="17" customWidth="1"/>
    <col min="7167" max="7167" width="4.25" style="17" customWidth="1"/>
    <col min="7168" max="7168" width="4.125" style="17" customWidth="1"/>
    <col min="7169" max="7169" width="4.25" style="17" customWidth="1"/>
    <col min="7170" max="7403" width="9.125" style="17"/>
    <col min="7404" max="7404" width="4.375" style="17" customWidth="1"/>
    <col min="7405" max="7405" width="15.75" style="17" customWidth="1"/>
    <col min="7406" max="7406" width="24.125" style="17" customWidth="1"/>
    <col min="7407" max="7407" width="8.75" style="17" customWidth="1"/>
    <col min="7408" max="7409" width="4.875" style="17" customWidth="1"/>
    <col min="7410" max="7410" width="5.375" style="17" customWidth="1"/>
    <col min="7411" max="7411" width="4.75" style="17" customWidth="1"/>
    <col min="7412" max="7412" width="4.625" style="17" customWidth="1"/>
    <col min="7413" max="7415" width="4.75" style="17" customWidth="1"/>
    <col min="7416" max="7416" width="4.625" style="17" customWidth="1"/>
    <col min="7417" max="7417" width="4.375" style="17" customWidth="1"/>
    <col min="7418" max="7418" width="4.25" style="17" customWidth="1"/>
    <col min="7419" max="7419" width="4.625" style="17" customWidth="1"/>
    <col min="7420" max="7420" width="4.375" style="17" customWidth="1"/>
    <col min="7421" max="7422" width="4.625" style="17" customWidth="1"/>
    <col min="7423" max="7423" width="4.25" style="17" customWidth="1"/>
    <col min="7424" max="7424" width="4.125" style="17" customWidth="1"/>
    <col min="7425" max="7425" width="4.25" style="17" customWidth="1"/>
    <col min="7426" max="7659" width="9.125" style="17"/>
    <col min="7660" max="7660" width="4.375" style="17" customWidth="1"/>
    <col min="7661" max="7661" width="15.75" style="17" customWidth="1"/>
    <col min="7662" max="7662" width="24.125" style="17" customWidth="1"/>
    <col min="7663" max="7663" width="8.75" style="17" customWidth="1"/>
    <col min="7664" max="7665" width="4.875" style="17" customWidth="1"/>
    <col min="7666" max="7666" width="5.375" style="17" customWidth="1"/>
    <col min="7667" max="7667" width="4.75" style="17" customWidth="1"/>
    <col min="7668" max="7668" width="4.625" style="17" customWidth="1"/>
    <col min="7669" max="7671" width="4.75" style="17" customWidth="1"/>
    <col min="7672" max="7672" width="4.625" style="17" customWidth="1"/>
    <col min="7673" max="7673" width="4.375" style="17" customWidth="1"/>
    <col min="7674" max="7674" width="4.25" style="17" customWidth="1"/>
    <col min="7675" max="7675" width="4.625" style="17" customWidth="1"/>
    <col min="7676" max="7676" width="4.375" style="17" customWidth="1"/>
    <col min="7677" max="7678" width="4.625" style="17" customWidth="1"/>
    <col min="7679" max="7679" width="4.25" style="17" customWidth="1"/>
    <col min="7680" max="7680" width="4.125" style="17" customWidth="1"/>
    <col min="7681" max="7681" width="4.25" style="17" customWidth="1"/>
    <col min="7682" max="7915" width="9.125" style="17"/>
    <col min="7916" max="7916" width="4.375" style="17" customWidth="1"/>
    <col min="7917" max="7917" width="15.75" style="17" customWidth="1"/>
    <col min="7918" max="7918" width="24.125" style="17" customWidth="1"/>
    <col min="7919" max="7919" width="8.75" style="17" customWidth="1"/>
    <col min="7920" max="7921" width="4.875" style="17" customWidth="1"/>
    <col min="7922" max="7922" width="5.375" style="17" customWidth="1"/>
    <col min="7923" max="7923" width="4.75" style="17" customWidth="1"/>
    <col min="7924" max="7924" width="4.625" style="17" customWidth="1"/>
    <col min="7925" max="7927" width="4.75" style="17" customWidth="1"/>
    <col min="7928" max="7928" width="4.625" style="17" customWidth="1"/>
    <col min="7929" max="7929" width="4.375" style="17" customWidth="1"/>
    <col min="7930" max="7930" width="4.25" style="17" customWidth="1"/>
    <col min="7931" max="7931" width="4.625" style="17" customWidth="1"/>
    <col min="7932" max="7932" width="4.375" style="17" customWidth="1"/>
    <col min="7933" max="7934" width="4.625" style="17" customWidth="1"/>
    <col min="7935" max="7935" width="4.25" style="17" customWidth="1"/>
    <col min="7936" max="7936" width="4.125" style="17" customWidth="1"/>
    <col min="7937" max="7937" width="4.25" style="17" customWidth="1"/>
    <col min="7938" max="8171" width="9.125" style="17"/>
    <col min="8172" max="8172" width="4.375" style="17" customWidth="1"/>
    <col min="8173" max="8173" width="15.75" style="17" customWidth="1"/>
    <col min="8174" max="8174" width="24.125" style="17" customWidth="1"/>
    <col min="8175" max="8175" width="8.75" style="17" customWidth="1"/>
    <col min="8176" max="8177" width="4.875" style="17" customWidth="1"/>
    <col min="8178" max="8178" width="5.375" style="17" customWidth="1"/>
    <col min="8179" max="8179" width="4.75" style="17" customWidth="1"/>
    <col min="8180" max="8180" width="4.625" style="17" customWidth="1"/>
    <col min="8181" max="8183" width="4.75" style="17" customWidth="1"/>
    <col min="8184" max="8184" width="4.625" style="17" customWidth="1"/>
    <col min="8185" max="8185" width="4.375" style="17" customWidth="1"/>
    <col min="8186" max="8186" width="4.25" style="17" customWidth="1"/>
    <col min="8187" max="8187" width="4.625" style="17" customWidth="1"/>
    <col min="8188" max="8188" width="4.375" style="17" customWidth="1"/>
    <col min="8189" max="8190" width="4.625" style="17" customWidth="1"/>
    <col min="8191" max="8191" width="4.25" style="17" customWidth="1"/>
    <col min="8192" max="8192" width="4.125" style="17" customWidth="1"/>
    <col min="8193" max="8193" width="4.25" style="17" customWidth="1"/>
    <col min="8194" max="8427" width="9.125" style="17"/>
    <col min="8428" max="8428" width="4.375" style="17" customWidth="1"/>
    <col min="8429" max="8429" width="15.75" style="17" customWidth="1"/>
    <col min="8430" max="8430" width="24.125" style="17" customWidth="1"/>
    <col min="8431" max="8431" width="8.75" style="17" customWidth="1"/>
    <col min="8432" max="8433" width="4.875" style="17" customWidth="1"/>
    <col min="8434" max="8434" width="5.375" style="17" customWidth="1"/>
    <col min="8435" max="8435" width="4.75" style="17" customWidth="1"/>
    <col min="8436" max="8436" width="4.625" style="17" customWidth="1"/>
    <col min="8437" max="8439" width="4.75" style="17" customWidth="1"/>
    <col min="8440" max="8440" width="4.625" style="17" customWidth="1"/>
    <col min="8441" max="8441" width="4.375" style="17" customWidth="1"/>
    <col min="8442" max="8442" width="4.25" style="17" customWidth="1"/>
    <col min="8443" max="8443" width="4.625" style="17" customWidth="1"/>
    <col min="8444" max="8444" width="4.375" style="17" customWidth="1"/>
    <col min="8445" max="8446" width="4.625" style="17" customWidth="1"/>
    <col min="8447" max="8447" width="4.25" style="17" customWidth="1"/>
    <col min="8448" max="8448" width="4.125" style="17" customWidth="1"/>
    <col min="8449" max="8449" width="4.25" style="17" customWidth="1"/>
    <col min="8450" max="8683" width="9.125" style="17"/>
    <col min="8684" max="8684" width="4.375" style="17" customWidth="1"/>
    <col min="8685" max="8685" width="15.75" style="17" customWidth="1"/>
    <col min="8686" max="8686" width="24.125" style="17" customWidth="1"/>
    <col min="8687" max="8687" width="8.75" style="17" customWidth="1"/>
    <col min="8688" max="8689" width="4.875" style="17" customWidth="1"/>
    <col min="8690" max="8690" width="5.375" style="17" customWidth="1"/>
    <col min="8691" max="8691" width="4.75" style="17" customWidth="1"/>
    <col min="8692" max="8692" width="4.625" style="17" customWidth="1"/>
    <col min="8693" max="8695" width="4.75" style="17" customWidth="1"/>
    <col min="8696" max="8696" width="4.625" style="17" customWidth="1"/>
    <col min="8697" max="8697" width="4.375" style="17" customWidth="1"/>
    <col min="8698" max="8698" width="4.25" style="17" customWidth="1"/>
    <col min="8699" max="8699" width="4.625" style="17" customWidth="1"/>
    <col min="8700" max="8700" width="4.375" style="17" customWidth="1"/>
    <col min="8701" max="8702" width="4.625" style="17" customWidth="1"/>
    <col min="8703" max="8703" width="4.25" style="17" customWidth="1"/>
    <col min="8704" max="8704" width="4.125" style="17" customWidth="1"/>
    <col min="8705" max="8705" width="4.25" style="17" customWidth="1"/>
    <col min="8706" max="8939" width="9.125" style="17"/>
    <col min="8940" max="8940" width="4.375" style="17" customWidth="1"/>
    <col min="8941" max="8941" width="15.75" style="17" customWidth="1"/>
    <col min="8942" max="8942" width="24.125" style="17" customWidth="1"/>
    <col min="8943" max="8943" width="8.75" style="17" customWidth="1"/>
    <col min="8944" max="8945" width="4.875" style="17" customWidth="1"/>
    <col min="8946" max="8946" width="5.375" style="17" customWidth="1"/>
    <col min="8947" max="8947" width="4.75" style="17" customWidth="1"/>
    <col min="8948" max="8948" width="4.625" style="17" customWidth="1"/>
    <col min="8949" max="8951" width="4.75" style="17" customWidth="1"/>
    <col min="8952" max="8952" width="4.625" style="17" customWidth="1"/>
    <col min="8953" max="8953" width="4.375" style="17" customWidth="1"/>
    <col min="8954" max="8954" width="4.25" style="17" customWidth="1"/>
    <col min="8955" max="8955" width="4.625" style="17" customWidth="1"/>
    <col min="8956" max="8956" width="4.375" style="17" customWidth="1"/>
    <col min="8957" max="8958" width="4.625" style="17" customWidth="1"/>
    <col min="8959" max="8959" width="4.25" style="17" customWidth="1"/>
    <col min="8960" max="8960" width="4.125" style="17" customWidth="1"/>
    <col min="8961" max="8961" width="4.25" style="17" customWidth="1"/>
    <col min="8962" max="9195" width="9.125" style="17"/>
    <col min="9196" max="9196" width="4.375" style="17" customWidth="1"/>
    <col min="9197" max="9197" width="15.75" style="17" customWidth="1"/>
    <col min="9198" max="9198" width="24.125" style="17" customWidth="1"/>
    <col min="9199" max="9199" width="8.75" style="17" customWidth="1"/>
    <col min="9200" max="9201" width="4.875" style="17" customWidth="1"/>
    <col min="9202" max="9202" width="5.375" style="17" customWidth="1"/>
    <col min="9203" max="9203" width="4.75" style="17" customWidth="1"/>
    <col min="9204" max="9204" width="4.625" style="17" customWidth="1"/>
    <col min="9205" max="9207" width="4.75" style="17" customWidth="1"/>
    <col min="9208" max="9208" width="4.625" style="17" customWidth="1"/>
    <col min="9209" max="9209" width="4.375" style="17" customWidth="1"/>
    <col min="9210" max="9210" width="4.25" style="17" customWidth="1"/>
    <col min="9211" max="9211" width="4.625" style="17" customWidth="1"/>
    <col min="9212" max="9212" width="4.375" style="17" customWidth="1"/>
    <col min="9213" max="9214" width="4.625" style="17" customWidth="1"/>
    <col min="9215" max="9215" width="4.25" style="17" customWidth="1"/>
    <col min="9216" max="9216" width="4.125" style="17" customWidth="1"/>
    <col min="9217" max="9217" width="4.25" style="17" customWidth="1"/>
    <col min="9218" max="9451" width="9.125" style="17"/>
    <col min="9452" max="9452" width="4.375" style="17" customWidth="1"/>
    <col min="9453" max="9453" width="15.75" style="17" customWidth="1"/>
    <col min="9454" max="9454" width="24.125" style="17" customWidth="1"/>
    <col min="9455" max="9455" width="8.75" style="17" customWidth="1"/>
    <col min="9456" max="9457" width="4.875" style="17" customWidth="1"/>
    <col min="9458" max="9458" width="5.375" style="17" customWidth="1"/>
    <col min="9459" max="9459" width="4.75" style="17" customWidth="1"/>
    <col min="9460" max="9460" width="4.625" style="17" customWidth="1"/>
    <col min="9461" max="9463" width="4.75" style="17" customWidth="1"/>
    <col min="9464" max="9464" width="4.625" style="17" customWidth="1"/>
    <col min="9465" max="9465" width="4.375" style="17" customWidth="1"/>
    <col min="9466" max="9466" width="4.25" style="17" customWidth="1"/>
    <col min="9467" max="9467" width="4.625" style="17" customWidth="1"/>
    <col min="9468" max="9468" width="4.375" style="17" customWidth="1"/>
    <col min="9469" max="9470" width="4.625" style="17" customWidth="1"/>
    <col min="9471" max="9471" width="4.25" style="17" customWidth="1"/>
    <col min="9472" max="9472" width="4.125" style="17" customWidth="1"/>
    <col min="9473" max="9473" width="4.25" style="17" customWidth="1"/>
    <col min="9474" max="9707" width="9.125" style="17"/>
    <col min="9708" max="9708" width="4.375" style="17" customWidth="1"/>
    <col min="9709" max="9709" width="15.75" style="17" customWidth="1"/>
    <col min="9710" max="9710" width="24.125" style="17" customWidth="1"/>
    <col min="9711" max="9711" width="8.75" style="17" customWidth="1"/>
    <col min="9712" max="9713" width="4.875" style="17" customWidth="1"/>
    <col min="9714" max="9714" width="5.375" style="17" customWidth="1"/>
    <col min="9715" max="9715" width="4.75" style="17" customWidth="1"/>
    <col min="9716" max="9716" width="4.625" style="17" customWidth="1"/>
    <col min="9717" max="9719" width="4.75" style="17" customWidth="1"/>
    <col min="9720" max="9720" width="4.625" style="17" customWidth="1"/>
    <col min="9721" max="9721" width="4.375" style="17" customWidth="1"/>
    <col min="9722" max="9722" width="4.25" style="17" customWidth="1"/>
    <col min="9723" max="9723" width="4.625" style="17" customWidth="1"/>
    <col min="9724" max="9724" width="4.375" style="17" customWidth="1"/>
    <col min="9725" max="9726" width="4.625" style="17" customWidth="1"/>
    <col min="9727" max="9727" width="4.25" style="17" customWidth="1"/>
    <col min="9728" max="9728" width="4.125" style="17" customWidth="1"/>
    <col min="9729" max="9729" width="4.25" style="17" customWidth="1"/>
    <col min="9730" max="9963" width="9.125" style="17"/>
    <col min="9964" max="9964" width="4.375" style="17" customWidth="1"/>
    <col min="9965" max="9965" width="15.75" style="17" customWidth="1"/>
    <col min="9966" max="9966" width="24.125" style="17" customWidth="1"/>
    <col min="9967" max="9967" width="8.75" style="17" customWidth="1"/>
    <col min="9968" max="9969" width="4.875" style="17" customWidth="1"/>
    <col min="9970" max="9970" width="5.375" style="17" customWidth="1"/>
    <col min="9971" max="9971" width="4.75" style="17" customWidth="1"/>
    <col min="9972" max="9972" width="4.625" style="17" customWidth="1"/>
    <col min="9973" max="9975" width="4.75" style="17" customWidth="1"/>
    <col min="9976" max="9976" width="4.625" style="17" customWidth="1"/>
    <col min="9977" max="9977" width="4.375" style="17" customWidth="1"/>
    <col min="9978" max="9978" width="4.25" style="17" customWidth="1"/>
    <col min="9979" max="9979" width="4.625" style="17" customWidth="1"/>
    <col min="9980" max="9980" width="4.375" style="17" customWidth="1"/>
    <col min="9981" max="9982" width="4.625" style="17" customWidth="1"/>
    <col min="9983" max="9983" width="4.25" style="17" customWidth="1"/>
    <col min="9984" max="9984" width="4.125" style="17" customWidth="1"/>
    <col min="9985" max="9985" width="4.25" style="17" customWidth="1"/>
    <col min="9986" max="10219" width="9.125" style="17"/>
    <col min="10220" max="10220" width="4.375" style="17" customWidth="1"/>
    <col min="10221" max="10221" width="15.75" style="17" customWidth="1"/>
    <col min="10222" max="10222" width="24.125" style="17" customWidth="1"/>
    <col min="10223" max="10223" width="8.75" style="17" customWidth="1"/>
    <col min="10224" max="10225" width="4.875" style="17" customWidth="1"/>
    <col min="10226" max="10226" width="5.375" style="17" customWidth="1"/>
    <col min="10227" max="10227" width="4.75" style="17" customWidth="1"/>
    <col min="10228" max="10228" width="4.625" style="17" customWidth="1"/>
    <col min="10229" max="10231" width="4.75" style="17" customWidth="1"/>
    <col min="10232" max="10232" width="4.625" style="17" customWidth="1"/>
    <col min="10233" max="10233" width="4.375" style="17" customWidth="1"/>
    <col min="10234" max="10234" width="4.25" style="17" customWidth="1"/>
    <col min="10235" max="10235" width="4.625" style="17" customWidth="1"/>
    <col min="10236" max="10236" width="4.375" style="17" customWidth="1"/>
    <col min="10237" max="10238" width="4.625" style="17" customWidth="1"/>
    <col min="10239" max="10239" width="4.25" style="17" customWidth="1"/>
    <col min="10240" max="10240" width="4.125" style="17" customWidth="1"/>
    <col min="10241" max="10241" width="4.25" style="17" customWidth="1"/>
    <col min="10242" max="10475" width="9.125" style="17"/>
    <col min="10476" max="10476" width="4.375" style="17" customWidth="1"/>
    <col min="10477" max="10477" width="15.75" style="17" customWidth="1"/>
    <col min="10478" max="10478" width="24.125" style="17" customWidth="1"/>
    <col min="10479" max="10479" width="8.75" style="17" customWidth="1"/>
    <col min="10480" max="10481" width="4.875" style="17" customWidth="1"/>
    <col min="10482" max="10482" width="5.375" style="17" customWidth="1"/>
    <col min="10483" max="10483" width="4.75" style="17" customWidth="1"/>
    <col min="10484" max="10484" width="4.625" style="17" customWidth="1"/>
    <col min="10485" max="10487" width="4.75" style="17" customWidth="1"/>
    <col min="10488" max="10488" width="4.625" style="17" customWidth="1"/>
    <col min="10489" max="10489" width="4.375" style="17" customWidth="1"/>
    <col min="10490" max="10490" width="4.25" style="17" customWidth="1"/>
    <col min="10491" max="10491" width="4.625" style="17" customWidth="1"/>
    <col min="10492" max="10492" width="4.375" style="17" customWidth="1"/>
    <col min="10493" max="10494" width="4.625" style="17" customWidth="1"/>
    <col min="10495" max="10495" width="4.25" style="17" customWidth="1"/>
    <col min="10496" max="10496" width="4.125" style="17" customWidth="1"/>
    <col min="10497" max="10497" width="4.25" style="17" customWidth="1"/>
    <col min="10498" max="10731" width="9.125" style="17"/>
    <col min="10732" max="10732" width="4.375" style="17" customWidth="1"/>
    <col min="10733" max="10733" width="15.75" style="17" customWidth="1"/>
    <col min="10734" max="10734" width="24.125" style="17" customWidth="1"/>
    <col min="10735" max="10735" width="8.75" style="17" customWidth="1"/>
    <col min="10736" max="10737" width="4.875" style="17" customWidth="1"/>
    <col min="10738" max="10738" width="5.375" style="17" customWidth="1"/>
    <col min="10739" max="10739" width="4.75" style="17" customWidth="1"/>
    <col min="10740" max="10740" width="4.625" style="17" customWidth="1"/>
    <col min="10741" max="10743" width="4.75" style="17" customWidth="1"/>
    <col min="10744" max="10744" width="4.625" style="17" customWidth="1"/>
    <col min="10745" max="10745" width="4.375" style="17" customWidth="1"/>
    <col min="10746" max="10746" width="4.25" style="17" customWidth="1"/>
    <col min="10747" max="10747" width="4.625" style="17" customWidth="1"/>
    <col min="10748" max="10748" width="4.375" style="17" customWidth="1"/>
    <col min="10749" max="10750" width="4.625" style="17" customWidth="1"/>
    <col min="10751" max="10751" width="4.25" style="17" customWidth="1"/>
    <col min="10752" max="10752" width="4.125" style="17" customWidth="1"/>
    <col min="10753" max="10753" width="4.25" style="17" customWidth="1"/>
    <col min="10754" max="10987" width="9.125" style="17"/>
    <col min="10988" max="10988" width="4.375" style="17" customWidth="1"/>
    <col min="10989" max="10989" width="15.75" style="17" customWidth="1"/>
    <col min="10990" max="10990" width="24.125" style="17" customWidth="1"/>
    <col min="10991" max="10991" width="8.75" style="17" customWidth="1"/>
    <col min="10992" max="10993" width="4.875" style="17" customWidth="1"/>
    <col min="10994" max="10994" width="5.375" style="17" customWidth="1"/>
    <col min="10995" max="10995" width="4.75" style="17" customWidth="1"/>
    <col min="10996" max="10996" width="4.625" style="17" customWidth="1"/>
    <col min="10997" max="10999" width="4.75" style="17" customWidth="1"/>
    <col min="11000" max="11000" width="4.625" style="17" customWidth="1"/>
    <col min="11001" max="11001" width="4.375" style="17" customWidth="1"/>
    <col min="11002" max="11002" width="4.25" style="17" customWidth="1"/>
    <col min="11003" max="11003" width="4.625" style="17" customWidth="1"/>
    <col min="11004" max="11004" width="4.375" style="17" customWidth="1"/>
    <col min="11005" max="11006" width="4.625" style="17" customWidth="1"/>
    <col min="11007" max="11007" width="4.25" style="17" customWidth="1"/>
    <col min="11008" max="11008" width="4.125" style="17" customWidth="1"/>
    <col min="11009" max="11009" width="4.25" style="17" customWidth="1"/>
    <col min="11010" max="11243" width="9.125" style="17"/>
    <col min="11244" max="11244" width="4.375" style="17" customWidth="1"/>
    <col min="11245" max="11245" width="15.75" style="17" customWidth="1"/>
    <col min="11246" max="11246" width="24.125" style="17" customWidth="1"/>
    <col min="11247" max="11247" width="8.75" style="17" customWidth="1"/>
    <col min="11248" max="11249" width="4.875" style="17" customWidth="1"/>
    <col min="11250" max="11250" width="5.375" style="17" customWidth="1"/>
    <col min="11251" max="11251" width="4.75" style="17" customWidth="1"/>
    <col min="11252" max="11252" width="4.625" style="17" customWidth="1"/>
    <col min="11253" max="11255" width="4.75" style="17" customWidth="1"/>
    <col min="11256" max="11256" width="4.625" style="17" customWidth="1"/>
    <col min="11257" max="11257" width="4.375" style="17" customWidth="1"/>
    <col min="11258" max="11258" width="4.25" style="17" customWidth="1"/>
    <col min="11259" max="11259" width="4.625" style="17" customWidth="1"/>
    <col min="11260" max="11260" width="4.375" style="17" customWidth="1"/>
    <col min="11261" max="11262" width="4.625" style="17" customWidth="1"/>
    <col min="11263" max="11263" width="4.25" style="17" customWidth="1"/>
    <col min="11264" max="11264" width="4.125" style="17" customWidth="1"/>
    <col min="11265" max="11265" width="4.25" style="17" customWidth="1"/>
    <col min="11266" max="11499" width="9.125" style="17"/>
    <col min="11500" max="11500" width="4.375" style="17" customWidth="1"/>
    <col min="11501" max="11501" width="15.75" style="17" customWidth="1"/>
    <col min="11502" max="11502" width="24.125" style="17" customWidth="1"/>
    <col min="11503" max="11503" width="8.75" style="17" customWidth="1"/>
    <col min="11504" max="11505" width="4.875" style="17" customWidth="1"/>
    <col min="11506" max="11506" width="5.375" style="17" customWidth="1"/>
    <col min="11507" max="11507" width="4.75" style="17" customWidth="1"/>
    <col min="11508" max="11508" width="4.625" style="17" customWidth="1"/>
    <col min="11509" max="11511" width="4.75" style="17" customWidth="1"/>
    <col min="11512" max="11512" width="4.625" style="17" customWidth="1"/>
    <col min="11513" max="11513" width="4.375" style="17" customWidth="1"/>
    <col min="11514" max="11514" width="4.25" style="17" customWidth="1"/>
    <col min="11515" max="11515" width="4.625" style="17" customWidth="1"/>
    <col min="11516" max="11516" width="4.375" style="17" customWidth="1"/>
    <col min="11517" max="11518" width="4.625" style="17" customWidth="1"/>
    <col min="11519" max="11519" width="4.25" style="17" customWidth="1"/>
    <col min="11520" max="11520" width="4.125" style="17" customWidth="1"/>
    <col min="11521" max="11521" width="4.25" style="17" customWidth="1"/>
    <col min="11522" max="11755" width="9.125" style="17"/>
    <col min="11756" max="11756" width="4.375" style="17" customWidth="1"/>
    <col min="11757" max="11757" width="15.75" style="17" customWidth="1"/>
    <col min="11758" max="11758" width="24.125" style="17" customWidth="1"/>
    <col min="11759" max="11759" width="8.75" style="17" customWidth="1"/>
    <col min="11760" max="11761" width="4.875" style="17" customWidth="1"/>
    <col min="11762" max="11762" width="5.375" style="17" customWidth="1"/>
    <col min="11763" max="11763" width="4.75" style="17" customWidth="1"/>
    <col min="11764" max="11764" width="4.625" style="17" customWidth="1"/>
    <col min="11765" max="11767" width="4.75" style="17" customWidth="1"/>
    <col min="11768" max="11768" width="4.625" style="17" customWidth="1"/>
    <col min="11769" max="11769" width="4.375" style="17" customWidth="1"/>
    <col min="11770" max="11770" width="4.25" style="17" customWidth="1"/>
    <col min="11771" max="11771" width="4.625" style="17" customWidth="1"/>
    <col min="11772" max="11772" width="4.375" style="17" customWidth="1"/>
    <col min="11773" max="11774" width="4.625" style="17" customWidth="1"/>
    <col min="11775" max="11775" width="4.25" style="17" customWidth="1"/>
    <col min="11776" max="11776" width="4.125" style="17" customWidth="1"/>
    <col min="11777" max="11777" width="4.25" style="17" customWidth="1"/>
    <col min="11778" max="12011" width="9.125" style="17"/>
    <col min="12012" max="12012" width="4.375" style="17" customWidth="1"/>
    <col min="12013" max="12013" width="15.75" style="17" customWidth="1"/>
    <col min="12014" max="12014" width="24.125" style="17" customWidth="1"/>
    <col min="12015" max="12015" width="8.75" style="17" customWidth="1"/>
    <col min="12016" max="12017" width="4.875" style="17" customWidth="1"/>
    <col min="12018" max="12018" width="5.375" style="17" customWidth="1"/>
    <col min="12019" max="12019" width="4.75" style="17" customWidth="1"/>
    <col min="12020" max="12020" width="4.625" style="17" customWidth="1"/>
    <col min="12021" max="12023" width="4.75" style="17" customWidth="1"/>
    <col min="12024" max="12024" width="4.625" style="17" customWidth="1"/>
    <col min="12025" max="12025" width="4.375" style="17" customWidth="1"/>
    <col min="12026" max="12026" width="4.25" style="17" customWidth="1"/>
    <col min="12027" max="12027" width="4.625" style="17" customWidth="1"/>
    <col min="12028" max="12028" width="4.375" style="17" customWidth="1"/>
    <col min="12029" max="12030" width="4.625" style="17" customWidth="1"/>
    <col min="12031" max="12031" width="4.25" style="17" customWidth="1"/>
    <col min="12032" max="12032" width="4.125" style="17" customWidth="1"/>
    <col min="12033" max="12033" width="4.25" style="17" customWidth="1"/>
    <col min="12034" max="12267" width="9.125" style="17"/>
    <col min="12268" max="12268" width="4.375" style="17" customWidth="1"/>
    <col min="12269" max="12269" width="15.75" style="17" customWidth="1"/>
    <col min="12270" max="12270" width="24.125" style="17" customWidth="1"/>
    <col min="12271" max="12271" width="8.75" style="17" customWidth="1"/>
    <col min="12272" max="12273" width="4.875" style="17" customWidth="1"/>
    <col min="12274" max="12274" width="5.375" style="17" customWidth="1"/>
    <col min="12275" max="12275" width="4.75" style="17" customWidth="1"/>
    <col min="12276" max="12276" width="4.625" style="17" customWidth="1"/>
    <col min="12277" max="12279" width="4.75" style="17" customWidth="1"/>
    <col min="12280" max="12280" width="4.625" style="17" customWidth="1"/>
    <col min="12281" max="12281" width="4.375" style="17" customWidth="1"/>
    <col min="12282" max="12282" width="4.25" style="17" customWidth="1"/>
    <col min="12283" max="12283" width="4.625" style="17" customWidth="1"/>
    <col min="12284" max="12284" width="4.375" style="17" customWidth="1"/>
    <col min="12285" max="12286" width="4.625" style="17" customWidth="1"/>
    <col min="12287" max="12287" width="4.25" style="17" customWidth="1"/>
    <col min="12288" max="12288" width="4.125" style="17" customWidth="1"/>
    <col min="12289" max="12289" width="4.25" style="17" customWidth="1"/>
    <col min="12290" max="12523" width="9.125" style="17"/>
    <col min="12524" max="12524" width="4.375" style="17" customWidth="1"/>
    <col min="12525" max="12525" width="15.75" style="17" customWidth="1"/>
    <col min="12526" max="12526" width="24.125" style="17" customWidth="1"/>
    <col min="12527" max="12527" width="8.75" style="17" customWidth="1"/>
    <col min="12528" max="12529" width="4.875" style="17" customWidth="1"/>
    <col min="12530" max="12530" width="5.375" style="17" customWidth="1"/>
    <col min="12531" max="12531" width="4.75" style="17" customWidth="1"/>
    <col min="12532" max="12532" width="4.625" style="17" customWidth="1"/>
    <col min="12533" max="12535" width="4.75" style="17" customWidth="1"/>
    <col min="12536" max="12536" width="4.625" style="17" customWidth="1"/>
    <col min="12537" max="12537" width="4.375" style="17" customWidth="1"/>
    <col min="12538" max="12538" width="4.25" style="17" customWidth="1"/>
    <col min="12539" max="12539" width="4.625" style="17" customWidth="1"/>
    <col min="12540" max="12540" width="4.375" style="17" customWidth="1"/>
    <col min="12541" max="12542" width="4.625" style="17" customWidth="1"/>
    <col min="12543" max="12543" width="4.25" style="17" customWidth="1"/>
    <col min="12544" max="12544" width="4.125" style="17" customWidth="1"/>
    <col min="12545" max="12545" width="4.25" style="17" customWidth="1"/>
    <col min="12546" max="12779" width="9.125" style="17"/>
    <col min="12780" max="12780" width="4.375" style="17" customWidth="1"/>
    <col min="12781" max="12781" width="15.75" style="17" customWidth="1"/>
    <col min="12782" max="12782" width="24.125" style="17" customWidth="1"/>
    <col min="12783" max="12783" width="8.75" style="17" customWidth="1"/>
    <col min="12784" max="12785" width="4.875" style="17" customWidth="1"/>
    <col min="12786" max="12786" width="5.375" style="17" customWidth="1"/>
    <col min="12787" max="12787" width="4.75" style="17" customWidth="1"/>
    <col min="12788" max="12788" width="4.625" style="17" customWidth="1"/>
    <col min="12789" max="12791" width="4.75" style="17" customWidth="1"/>
    <col min="12792" max="12792" width="4.625" style="17" customWidth="1"/>
    <col min="12793" max="12793" width="4.375" style="17" customWidth="1"/>
    <col min="12794" max="12794" width="4.25" style="17" customWidth="1"/>
    <col min="12795" max="12795" width="4.625" style="17" customWidth="1"/>
    <col min="12796" max="12796" width="4.375" style="17" customWidth="1"/>
    <col min="12797" max="12798" width="4.625" style="17" customWidth="1"/>
    <col min="12799" max="12799" width="4.25" style="17" customWidth="1"/>
    <col min="12800" max="12800" width="4.125" style="17" customWidth="1"/>
    <col min="12801" max="12801" width="4.25" style="17" customWidth="1"/>
    <col min="12802" max="13035" width="9.125" style="17"/>
    <col min="13036" max="13036" width="4.375" style="17" customWidth="1"/>
    <col min="13037" max="13037" width="15.75" style="17" customWidth="1"/>
    <col min="13038" max="13038" width="24.125" style="17" customWidth="1"/>
    <col min="13039" max="13039" width="8.75" style="17" customWidth="1"/>
    <col min="13040" max="13041" width="4.875" style="17" customWidth="1"/>
    <col min="13042" max="13042" width="5.375" style="17" customWidth="1"/>
    <col min="13043" max="13043" width="4.75" style="17" customWidth="1"/>
    <col min="13044" max="13044" width="4.625" style="17" customWidth="1"/>
    <col min="13045" max="13047" width="4.75" style="17" customWidth="1"/>
    <col min="13048" max="13048" width="4.625" style="17" customWidth="1"/>
    <col min="13049" max="13049" width="4.375" style="17" customWidth="1"/>
    <col min="13050" max="13050" width="4.25" style="17" customWidth="1"/>
    <col min="13051" max="13051" width="4.625" style="17" customWidth="1"/>
    <col min="13052" max="13052" width="4.375" style="17" customWidth="1"/>
    <col min="13053" max="13054" width="4.625" style="17" customWidth="1"/>
    <col min="13055" max="13055" width="4.25" style="17" customWidth="1"/>
    <col min="13056" max="13056" width="4.125" style="17" customWidth="1"/>
    <col min="13057" max="13057" width="4.25" style="17" customWidth="1"/>
    <col min="13058" max="13291" width="9.125" style="17"/>
    <col min="13292" max="13292" width="4.375" style="17" customWidth="1"/>
    <col min="13293" max="13293" width="15.75" style="17" customWidth="1"/>
    <col min="13294" max="13294" width="24.125" style="17" customWidth="1"/>
    <col min="13295" max="13295" width="8.75" style="17" customWidth="1"/>
    <col min="13296" max="13297" width="4.875" style="17" customWidth="1"/>
    <col min="13298" max="13298" width="5.375" style="17" customWidth="1"/>
    <col min="13299" max="13299" width="4.75" style="17" customWidth="1"/>
    <col min="13300" max="13300" width="4.625" style="17" customWidth="1"/>
    <col min="13301" max="13303" width="4.75" style="17" customWidth="1"/>
    <col min="13304" max="13304" width="4.625" style="17" customWidth="1"/>
    <col min="13305" max="13305" width="4.375" style="17" customWidth="1"/>
    <col min="13306" max="13306" width="4.25" style="17" customWidth="1"/>
    <col min="13307" max="13307" width="4.625" style="17" customWidth="1"/>
    <col min="13308" max="13308" width="4.375" style="17" customWidth="1"/>
    <col min="13309" max="13310" width="4.625" style="17" customWidth="1"/>
    <col min="13311" max="13311" width="4.25" style="17" customWidth="1"/>
    <col min="13312" max="13312" width="4.125" style="17" customWidth="1"/>
    <col min="13313" max="13313" width="4.25" style="17" customWidth="1"/>
    <col min="13314" max="13547" width="9.125" style="17"/>
    <col min="13548" max="13548" width="4.375" style="17" customWidth="1"/>
    <col min="13549" max="13549" width="15.75" style="17" customWidth="1"/>
    <col min="13550" max="13550" width="24.125" style="17" customWidth="1"/>
    <col min="13551" max="13551" width="8.75" style="17" customWidth="1"/>
    <col min="13552" max="13553" width="4.875" style="17" customWidth="1"/>
    <col min="13554" max="13554" width="5.375" style="17" customWidth="1"/>
    <col min="13555" max="13555" width="4.75" style="17" customWidth="1"/>
    <col min="13556" max="13556" width="4.625" style="17" customWidth="1"/>
    <col min="13557" max="13559" width="4.75" style="17" customWidth="1"/>
    <col min="13560" max="13560" width="4.625" style="17" customWidth="1"/>
    <col min="13561" max="13561" width="4.375" style="17" customWidth="1"/>
    <col min="13562" max="13562" width="4.25" style="17" customWidth="1"/>
    <col min="13563" max="13563" width="4.625" style="17" customWidth="1"/>
    <col min="13564" max="13564" width="4.375" style="17" customWidth="1"/>
    <col min="13565" max="13566" width="4.625" style="17" customWidth="1"/>
    <col min="13567" max="13567" width="4.25" style="17" customWidth="1"/>
    <col min="13568" max="13568" width="4.125" style="17" customWidth="1"/>
    <col min="13569" max="13569" width="4.25" style="17" customWidth="1"/>
    <col min="13570" max="13803" width="9.125" style="17"/>
    <col min="13804" max="13804" width="4.375" style="17" customWidth="1"/>
    <col min="13805" max="13805" width="15.75" style="17" customWidth="1"/>
    <col min="13806" max="13806" width="24.125" style="17" customWidth="1"/>
    <col min="13807" max="13807" width="8.75" style="17" customWidth="1"/>
    <col min="13808" max="13809" width="4.875" style="17" customWidth="1"/>
    <col min="13810" max="13810" width="5.375" style="17" customWidth="1"/>
    <col min="13811" max="13811" width="4.75" style="17" customWidth="1"/>
    <col min="13812" max="13812" width="4.625" style="17" customWidth="1"/>
    <col min="13813" max="13815" width="4.75" style="17" customWidth="1"/>
    <col min="13816" max="13816" width="4.625" style="17" customWidth="1"/>
    <col min="13817" max="13817" width="4.375" style="17" customWidth="1"/>
    <col min="13818" max="13818" width="4.25" style="17" customWidth="1"/>
    <col min="13819" max="13819" width="4.625" style="17" customWidth="1"/>
    <col min="13820" max="13820" width="4.375" style="17" customWidth="1"/>
    <col min="13821" max="13822" width="4.625" style="17" customWidth="1"/>
    <col min="13823" max="13823" width="4.25" style="17" customWidth="1"/>
    <col min="13824" max="13824" width="4.125" style="17" customWidth="1"/>
    <col min="13825" max="13825" width="4.25" style="17" customWidth="1"/>
    <col min="13826" max="14059" width="9.125" style="17"/>
    <col min="14060" max="14060" width="4.375" style="17" customWidth="1"/>
    <col min="14061" max="14061" width="15.75" style="17" customWidth="1"/>
    <col min="14062" max="14062" width="24.125" style="17" customWidth="1"/>
    <col min="14063" max="14063" width="8.75" style="17" customWidth="1"/>
    <col min="14064" max="14065" width="4.875" style="17" customWidth="1"/>
    <col min="14066" max="14066" width="5.375" style="17" customWidth="1"/>
    <col min="14067" max="14067" width="4.75" style="17" customWidth="1"/>
    <col min="14068" max="14068" width="4.625" style="17" customWidth="1"/>
    <col min="14069" max="14071" width="4.75" style="17" customWidth="1"/>
    <col min="14072" max="14072" width="4.625" style="17" customWidth="1"/>
    <col min="14073" max="14073" width="4.375" style="17" customWidth="1"/>
    <col min="14074" max="14074" width="4.25" style="17" customWidth="1"/>
    <col min="14075" max="14075" width="4.625" style="17" customWidth="1"/>
    <col min="14076" max="14076" width="4.375" style="17" customWidth="1"/>
    <col min="14077" max="14078" width="4.625" style="17" customWidth="1"/>
    <col min="14079" max="14079" width="4.25" style="17" customWidth="1"/>
    <col min="14080" max="14080" width="4.125" style="17" customWidth="1"/>
    <col min="14081" max="14081" width="4.25" style="17" customWidth="1"/>
    <col min="14082" max="14315" width="9.125" style="17"/>
    <col min="14316" max="14316" width="4.375" style="17" customWidth="1"/>
    <col min="14317" max="14317" width="15.75" style="17" customWidth="1"/>
    <col min="14318" max="14318" width="24.125" style="17" customWidth="1"/>
    <col min="14319" max="14319" width="8.75" style="17" customWidth="1"/>
    <col min="14320" max="14321" width="4.875" style="17" customWidth="1"/>
    <col min="14322" max="14322" width="5.375" style="17" customWidth="1"/>
    <col min="14323" max="14323" width="4.75" style="17" customWidth="1"/>
    <col min="14324" max="14324" width="4.625" style="17" customWidth="1"/>
    <col min="14325" max="14327" width="4.75" style="17" customWidth="1"/>
    <col min="14328" max="14328" width="4.625" style="17" customWidth="1"/>
    <col min="14329" max="14329" width="4.375" style="17" customWidth="1"/>
    <col min="14330" max="14330" width="4.25" style="17" customWidth="1"/>
    <col min="14331" max="14331" width="4.625" style="17" customWidth="1"/>
    <col min="14332" max="14332" width="4.375" style="17" customWidth="1"/>
    <col min="14333" max="14334" width="4.625" style="17" customWidth="1"/>
    <col min="14335" max="14335" width="4.25" style="17" customWidth="1"/>
    <col min="14336" max="14336" width="4.125" style="17" customWidth="1"/>
    <col min="14337" max="14337" width="4.25" style="17" customWidth="1"/>
    <col min="14338" max="14571" width="9.125" style="17"/>
    <col min="14572" max="14572" width="4.375" style="17" customWidth="1"/>
    <col min="14573" max="14573" width="15.75" style="17" customWidth="1"/>
    <col min="14574" max="14574" width="24.125" style="17" customWidth="1"/>
    <col min="14575" max="14575" width="8.75" style="17" customWidth="1"/>
    <col min="14576" max="14577" width="4.875" style="17" customWidth="1"/>
    <col min="14578" max="14578" width="5.375" style="17" customWidth="1"/>
    <col min="14579" max="14579" width="4.75" style="17" customWidth="1"/>
    <col min="14580" max="14580" width="4.625" style="17" customWidth="1"/>
    <col min="14581" max="14583" width="4.75" style="17" customWidth="1"/>
    <col min="14584" max="14584" width="4.625" style="17" customWidth="1"/>
    <col min="14585" max="14585" width="4.375" style="17" customWidth="1"/>
    <col min="14586" max="14586" width="4.25" style="17" customWidth="1"/>
    <col min="14587" max="14587" width="4.625" style="17" customWidth="1"/>
    <col min="14588" max="14588" width="4.375" style="17" customWidth="1"/>
    <col min="14589" max="14590" width="4.625" style="17" customWidth="1"/>
    <col min="14591" max="14591" width="4.25" style="17" customWidth="1"/>
    <col min="14592" max="14592" width="4.125" style="17" customWidth="1"/>
    <col min="14593" max="14593" width="4.25" style="17" customWidth="1"/>
    <col min="14594" max="14827" width="9.125" style="17"/>
    <col min="14828" max="14828" width="4.375" style="17" customWidth="1"/>
    <col min="14829" max="14829" width="15.75" style="17" customWidth="1"/>
    <col min="14830" max="14830" width="24.125" style="17" customWidth="1"/>
    <col min="14831" max="14831" width="8.75" style="17" customWidth="1"/>
    <col min="14832" max="14833" width="4.875" style="17" customWidth="1"/>
    <col min="14834" max="14834" width="5.375" style="17" customWidth="1"/>
    <col min="14835" max="14835" width="4.75" style="17" customWidth="1"/>
    <col min="14836" max="14836" width="4.625" style="17" customWidth="1"/>
    <col min="14837" max="14839" width="4.75" style="17" customWidth="1"/>
    <col min="14840" max="14840" width="4.625" style="17" customWidth="1"/>
    <col min="14841" max="14841" width="4.375" style="17" customWidth="1"/>
    <col min="14842" max="14842" width="4.25" style="17" customWidth="1"/>
    <col min="14843" max="14843" width="4.625" style="17" customWidth="1"/>
    <col min="14844" max="14844" width="4.375" style="17" customWidth="1"/>
    <col min="14845" max="14846" width="4.625" style="17" customWidth="1"/>
    <col min="14847" max="14847" width="4.25" style="17" customWidth="1"/>
    <col min="14848" max="14848" width="4.125" style="17" customWidth="1"/>
    <col min="14849" max="14849" width="4.25" style="17" customWidth="1"/>
    <col min="14850" max="15083" width="9.125" style="17"/>
    <col min="15084" max="15084" width="4.375" style="17" customWidth="1"/>
    <col min="15085" max="15085" width="15.75" style="17" customWidth="1"/>
    <col min="15086" max="15086" width="24.125" style="17" customWidth="1"/>
    <col min="15087" max="15087" width="8.75" style="17" customWidth="1"/>
    <col min="15088" max="15089" width="4.875" style="17" customWidth="1"/>
    <col min="15090" max="15090" width="5.375" style="17" customWidth="1"/>
    <col min="15091" max="15091" width="4.75" style="17" customWidth="1"/>
    <col min="15092" max="15092" width="4.625" style="17" customWidth="1"/>
    <col min="15093" max="15095" width="4.75" style="17" customWidth="1"/>
    <col min="15096" max="15096" width="4.625" style="17" customWidth="1"/>
    <col min="15097" max="15097" width="4.375" style="17" customWidth="1"/>
    <col min="15098" max="15098" width="4.25" style="17" customWidth="1"/>
    <col min="15099" max="15099" width="4.625" style="17" customWidth="1"/>
    <col min="15100" max="15100" width="4.375" style="17" customWidth="1"/>
    <col min="15101" max="15102" width="4.625" style="17" customWidth="1"/>
    <col min="15103" max="15103" width="4.25" style="17" customWidth="1"/>
    <col min="15104" max="15104" width="4.125" style="17" customWidth="1"/>
    <col min="15105" max="15105" width="4.25" style="17" customWidth="1"/>
    <col min="15106" max="15339" width="9.125" style="17"/>
    <col min="15340" max="15340" width="4.375" style="17" customWidth="1"/>
    <col min="15341" max="15341" width="15.75" style="17" customWidth="1"/>
    <col min="15342" max="15342" width="24.125" style="17" customWidth="1"/>
    <col min="15343" max="15343" width="8.75" style="17" customWidth="1"/>
    <col min="15344" max="15345" width="4.875" style="17" customWidth="1"/>
    <col min="15346" max="15346" width="5.375" style="17" customWidth="1"/>
    <col min="15347" max="15347" width="4.75" style="17" customWidth="1"/>
    <col min="15348" max="15348" width="4.625" style="17" customWidth="1"/>
    <col min="15349" max="15351" width="4.75" style="17" customWidth="1"/>
    <col min="15352" max="15352" width="4.625" style="17" customWidth="1"/>
    <col min="15353" max="15353" width="4.375" style="17" customWidth="1"/>
    <col min="15354" max="15354" width="4.25" style="17" customWidth="1"/>
    <col min="15355" max="15355" width="4.625" style="17" customWidth="1"/>
    <col min="15356" max="15356" width="4.375" style="17" customWidth="1"/>
    <col min="15357" max="15358" width="4.625" style="17" customWidth="1"/>
    <col min="15359" max="15359" width="4.25" style="17" customWidth="1"/>
    <col min="15360" max="15360" width="4.125" style="17" customWidth="1"/>
    <col min="15361" max="15361" width="4.25" style="17" customWidth="1"/>
    <col min="15362" max="15595" width="9.125" style="17"/>
    <col min="15596" max="15596" width="4.375" style="17" customWidth="1"/>
    <col min="15597" max="15597" width="15.75" style="17" customWidth="1"/>
    <col min="15598" max="15598" width="24.125" style="17" customWidth="1"/>
    <col min="15599" max="15599" width="8.75" style="17" customWidth="1"/>
    <col min="15600" max="15601" width="4.875" style="17" customWidth="1"/>
    <col min="15602" max="15602" width="5.375" style="17" customWidth="1"/>
    <col min="15603" max="15603" width="4.75" style="17" customWidth="1"/>
    <col min="15604" max="15604" width="4.625" style="17" customWidth="1"/>
    <col min="15605" max="15607" width="4.75" style="17" customWidth="1"/>
    <col min="15608" max="15608" width="4.625" style="17" customWidth="1"/>
    <col min="15609" max="15609" width="4.375" style="17" customWidth="1"/>
    <col min="15610" max="15610" width="4.25" style="17" customWidth="1"/>
    <col min="15611" max="15611" width="4.625" style="17" customWidth="1"/>
    <col min="15612" max="15612" width="4.375" style="17" customWidth="1"/>
    <col min="15613" max="15614" width="4.625" style="17" customWidth="1"/>
    <col min="15615" max="15615" width="4.25" style="17" customWidth="1"/>
    <col min="15616" max="15616" width="4.125" style="17" customWidth="1"/>
    <col min="15617" max="15617" width="4.25" style="17" customWidth="1"/>
    <col min="15618" max="15851" width="9.125" style="17"/>
    <col min="15852" max="15852" width="4.375" style="17" customWidth="1"/>
    <col min="15853" max="15853" width="15.75" style="17" customWidth="1"/>
    <col min="15854" max="15854" width="24.125" style="17" customWidth="1"/>
    <col min="15855" max="15855" width="8.75" style="17" customWidth="1"/>
    <col min="15856" max="15857" width="4.875" style="17" customWidth="1"/>
    <col min="15858" max="15858" width="5.375" style="17" customWidth="1"/>
    <col min="15859" max="15859" width="4.75" style="17" customWidth="1"/>
    <col min="15860" max="15860" width="4.625" style="17" customWidth="1"/>
    <col min="15861" max="15863" width="4.75" style="17" customWidth="1"/>
    <col min="15864" max="15864" width="4.625" style="17" customWidth="1"/>
    <col min="15865" max="15865" width="4.375" style="17" customWidth="1"/>
    <col min="15866" max="15866" width="4.25" style="17" customWidth="1"/>
    <col min="15867" max="15867" width="4.625" style="17" customWidth="1"/>
    <col min="15868" max="15868" width="4.375" style="17" customWidth="1"/>
    <col min="15869" max="15870" width="4.625" style="17" customWidth="1"/>
    <col min="15871" max="15871" width="4.25" style="17" customWidth="1"/>
    <col min="15872" max="15872" width="4.125" style="17" customWidth="1"/>
    <col min="15873" max="15873" width="4.25" style="17" customWidth="1"/>
    <col min="15874" max="16107" width="9.125" style="17"/>
    <col min="16108" max="16108" width="4.375" style="17" customWidth="1"/>
    <col min="16109" max="16109" width="15.75" style="17" customWidth="1"/>
    <col min="16110" max="16110" width="24.125" style="17" customWidth="1"/>
    <col min="16111" max="16111" width="8.75" style="17" customWidth="1"/>
    <col min="16112" max="16113" width="4.875" style="17" customWidth="1"/>
    <col min="16114" max="16114" width="5.375" style="17" customWidth="1"/>
    <col min="16115" max="16115" width="4.75" style="17" customWidth="1"/>
    <col min="16116" max="16116" width="4.625" style="17" customWidth="1"/>
    <col min="16117" max="16119" width="4.75" style="17" customWidth="1"/>
    <col min="16120" max="16120" width="4.625" style="17" customWidth="1"/>
    <col min="16121" max="16121" width="4.375" style="17" customWidth="1"/>
    <col min="16122" max="16122" width="4.25" style="17" customWidth="1"/>
    <col min="16123" max="16123" width="4.625" style="17" customWidth="1"/>
    <col min="16124" max="16124" width="4.375" style="17" customWidth="1"/>
    <col min="16125" max="16126" width="4.625" style="17" customWidth="1"/>
    <col min="16127" max="16127" width="4.25" style="17" customWidth="1"/>
    <col min="16128" max="16128" width="4.125" style="17" customWidth="1"/>
    <col min="16129" max="16129" width="4.25" style="17" customWidth="1"/>
    <col min="16130" max="16378" width="9.125" style="17"/>
    <col min="16379" max="16384" width="9.125" style="17" customWidth="1"/>
  </cols>
  <sheetData>
    <row r="1" spans="1:16" s="13" customFormat="1" ht="25.5" customHeight="1">
      <c r="A1" s="11"/>
      <c r="B1" s="94" t="s">
        <v>12</v>
      </c>
      <c r="C1" s="95"/>
      <c r="D1" s="96" t="s">
        <v>6</v>
      </c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s="13" customFormat="1" ht="15.75" customHeight="1">
      <c r="A2" s="102" t="s">
        <v>5</v>
      </c>
      <c r="B2" s="102"/>
      <c r="C2" s="102"/>
      <c r="D2" s="14"/>
      <c r="E2" s="74"/>
      <c r="F2" s="75"/>
      <c r="G2" s="15"/>
      <c r="H2" s="16"/>
      <c r="I2" s="16"/>
      <c r="J2" s="17"/>
      <c r="K2" s="18"/>
      <c r="L2" s="18"/>
      <c r="M2" s="17"/>
      <c r="N2" s="18"/>
      <c r="O2" s="18"/>
      <c r="P2" s="17"/>
    </row>
    <row r="3" spans="1:16" s="13" customFormat="1" ht="28.5" customHeight="1">
      <c r="A3" s="73"/>
      <c r="B3" s="12"/>
      <c r="C3" s="19" t="s">
        <v>10</v>
      </c>
      <c r="D3" s="20" t="s">
        <v>25</v>
      </c>
      <c r="E3" s="21"/>
      <c r="F3" s="22"/>
      <c r="G3" s="22"/>
      <c r="H3" s="23"/>
      <c r="I3" s="19"/>
      <c r="J3" s="19"/>
      <c r="M3" s="17"/>
      <c r="P3" s="17"/>
    </row>
    <row r="4" spans="1:16" s="13" customFormat="1">
      <c r="A4" s="24"/>
      <c r="B4" s="12"/>
      <c r="C4" s="19" t="s">
        <v>39</v>
      </c>
      <c r="D4" s="25"/>
      <c r="E4" s="76"/>
      <c r="F4" s="27"/>
      <c r="G4" s="26"/>
      <c r="H4" s="26"/>
      <c r="I4" s="26"/>
      <c r="J4" s="27"/>
      <c r="K4" s="28"/>
      <c r="L4" s="28"/>
      <c r="N4" s="28"/>
      <c r="O4" s="28"/>
    </row>
    <row r="5" spans="1:16" s="13" customFormat="1">
      <c r="B5" s="29"/>
      <c r="C5" s="30" t="s">
        <v>11</v>
      </c>
      <c r="D5" s="31"/>
      <c r="E5" s="76"/>
      <c r="F5" s="27"/>
      <c r="G5" s="26"/>
      <c r="H5" s="26"/>
      <c r="I5" s="26"/>
      <c r="J5" s="27"/>
      <c r="K5" s="28"/>
      <c r="L5" s="28"/>
      <c r="N5" s="28"/>
      <c r="O5" s="28"/>
    </row>
    <row r="6" spans="1:16" s="13" customFormat="1" ht="20.25" customHeight="1">
      <c r="B6" s="12"/>
      <c r="C6" s="19" t="s">
        <v>93</v>
      </c>
      <c r="D6" s="77" t="s">
        <v>26</v>
      </c>
      <c r="E6" s="32">
        <f>SUM(E10:P10)</f>
        <v>8</v>
      </c>
      <c r="F6" s="23"/>
      <c r="G6" s="22"/>
      <c r="H6" s="16"/>
      <c r="I6" s="16"/>
      <c r="J6" s="27"/>
      <c r="K6" s="27"/>
      <c r="L6" s="27"/>
      <c r="M6" s="17"/>
      <c r="N6" s="27"/>
      <c r="O6" s="27"/>
      <c r="P6" s="17"/>
    </row>
    <row r="7" spans="1:16" s="13" customFormat="1" ht="20.25" customHeight="1">
      <c r="B7" s="12"/>
      <c r="C7" s="19"/>
      <c r="D7" s="20"/>
      <c r="E7" s="77"/>
      <c r="F7" s="23"/>
      <c r="G7" s="22"/>
      <c r="H7" s="16"/>
      <c r="I7" s="16"/>
      <c r="J7" s="27"/>
      <c r="K7" s="27"/>
      <c r="L7" s="27"/>
      <c r="M7" s="17"/>
      <c r="N7" s="27"/>
      <c r="O7" s="27"/>
      <c r="P7" s="17"/>
    </row>
    <row r="8" spans="1:16" s="13" customFormat="1" ht="0.75" customHeight="1">
      <c r="B8" s="12"/>
      <c r="C8" s="32"/>
      <c r="D8" s="33"/>
      <c r="E8" s="78"/>
      <c r="F8" s="18"/>
      <c r="G8" s="15"/>
      <c r="H8" s="16"/>
      <c r="I8" s="16"/>
      <c r="K8" s="27"/>
      <c r="L8" s="27"/>
      <c r="M8" s="17"/>
      <c r="N8" s="27"/>
      <c r="O8" s="27"/>
      <c r="P8" s="17"/>
    </row>
    <row r="9" spans="1:16" ht="83.25" customHeight="1">
      <c r="A9" s="36" t="s">
        <v>4</v>
      </c>
      <c r="B9" s="37" t="s">
        <v>3</v>
      </c>
      <c r="C9" s="38" t="s">
        <v>7</v>
      </c>
      <c r="D9" s="39" t="s">
        <v>8</v>
      </c>
      <c r="E9" s="99" t="s">
        <v>40</v>
      </c>
      <c r="F9" s="100"/>
      <c r="G9" s="101"/>
      <c r="H9" s="99" t="s">
        <v>41</v>
      </c>
      <c r="I9" s="100"/>
      <c r="J9" s="101"/>
      <c r="K9" s="99" t="s">
        <v>42</v>
      </c>
      <c r="L9" s="100"/>
      <c r="M9" s="101"/>
      <c r="N9" s="99" t="s">
        <v>43</v>
      </c>
      <c r="O9" s="100"/>
      <c r="P9" s="101"/>
    </row>
    <row r="10" spans="1:16" s="34" customFormat="1" ht="18" customHeight="1">
      <c r="A10" s="44"/>
      <c r="B10" s="45"/>
      <c r="C10" s="72"/>
      <c r="D10" s="46"/>
      <c r="E10" s="103">
        <v>2</v>
      </c>
      <c r="F10" s="103"/>
      <c r="G10" s="103"/>
      <c r="H10" s="104">
        <v>2</v>
      </c>
      <c r="I10" s="103"/>
      <c r="J10" s="103"/>
      <c r="K10" s="104">
        <v>2</v>
      </c>
      <c r="L10" s="103"/>
      <c r="M10" s="105"/>
      <c r="N10" s="104">
        <v>2</v>
      </c>
      <c r="O10" s="103"/>
      <c r="P10" s="105"/>
    </row>
    <row r="11" spans="1:16" s="34" customFormat="1" ht="29.25" customHeight="1">
      <c r="A11" s="44"/>
      <c r="B11" s="47"/>
      <c r="C11" s="72"/>
      <c r="D11" s="48"/>
      <c r="E11" s="49" t="s">
        <v>22</v>
      </c>
      <c r="F11" s="49" t="s">
        <v>21</v>
      </c>
      <c r="G11" s="79" t="s">
        <v>9</v>
      </c>
      <c r="H11" s="49" t="s">
        <v>22</v>
      </c>
      <c r="I11" s="49" t="s">
        <v>21</v>
      </c>
      <c r="J11" s="79" t="s">
        <v>9</v>
      </c>
      <c r="K11" s="49" t="s">
        <v>22</v>
      </c>
      <c r="L11" s="49" t="s">
        <v>21</v>
      </c>
      <c r="M11" s="79" t="s">
        <v>9</v>
      </c>
      <c r="N11" s="49" t="s">
        <v>22</v>
      </c>
      <c r="O11" s="49" t="s">
        <v>21</v>
      </c>
      <c r="P11" s="79" t="s">
        <v>9</v>
      </c>
    </row>
    <row r="12" spans="1:16" ht="18" customHeight="1">
      <c r="A12" s="62">
        <v>1</v>
      </c>
      <c r="B12" s="62" t="s">
        <v>44</v>
      </c>
      <c r="C12" s="63" t="s">
        <v>45</v>
      </c>
      <c r="D12" s="64" t="s">
        <v>46</v>
      </c>
      <c r="E12" s="65">
        <v>8.875</v>
      </c>
      <c r="F12" s="65">
        <v>7</v>
      </c>
      <c r="G12" s="89">
        <f>ROUND((0.4*E12+0.6*F12),1)</f>
        <v>7.8</v>
      </c>
      <c r="H12" s="65">
        <v>8</v>
      </c>
      <c r="I12" s="65">
        <v>7.5</v>
      </c>
      <c r="J12" s="89">
        <f>ROUND((0.4*H12+0.6*I12),1)</f>
        <v>7.7</v>
      </c>
      <c r="K12" s="65">
        <v>10</v>
      </c>
      <c r="L12" s="65">
        <v>8</v>
      </c>
      <c r="M12" s="89">
        <f>ROUND((0.4*K12+0.6*L12),1)</f>
        <v>8.8000000000000007</v>
      </c>
      <c r="N12" s="65">
        <v>8.5</v>
      </c>
      <c r="O12" s="65">
        <v>8</v>
      </c>
      <c r="P12" s="89">
        <f>ROUND((0.4*N12+0.6*O12),1)</f>
        <v>8.1999999999999993</v>
      </c>
    </row>
    <row r="13" spans="1:16" ht="18" customHeight="1">
      <c r="A13" s="62">
        <v>2</v>
      </c>
      <c r="B13" s="62" t="s">
        <v>48</v>
      </c>
      <c r="C13" s="63" t="s">
        <v>49</v>
      </c>
      <c r="D13" s="64" t="s">
        <v>35</v>
      </c>
      <c r="E13" s="65">
        <v>8.6875</v>
      </c>
      <c r="F13" s="65">
        <v>8</v>
      </c>
      <c r="G13" s="89">
        <f t="shared" ref="G13:G25" si="0">ROUND((0.4*E13+0.6*F13),1)</f>
        <v>8.3000000000000007</v>
      </c>
      <c r="H13" s="65">
        <v>8</v>
      </c>
      <c r="I13" s="65">
        <v>9</v>
      </c>
      <c r="J13" s="89">
        <f t="shared" ref="J13:J25" si="1">ROUND((0.4*H13+0.6*I13),1)</f>
        <v>8.6</v>
      </c>
      <c r="K13" s="65">
        <v>10</v>
      </c>
      <c r="L13" s="65">
        <v>8</v>
      </c>
      <c r="M13" s="89">
        <f t="shared" ref="M13:M25" si="2">ROUND((0.4*K13+0.6*L13),1)</f>
        <v>8.8000000000000007</v>
      </c>
      <c r="N13" s="65">
        <v>8.5</v>
      </c>
      <c r="O13" s="65">
        <v>8</v>
      </c>
      <c r="P13" s="89">
        <f t="shared" ref="P13:P25" si="3">ROUND((0.4*N13+0.6*O13),1)</f>
        <v>8.1999999999999993</v>
      </c>
    </row>
    <row r="14" spans="1:16" ht="18" customHeight="1">
      <c r="A14" s="62">
        <v>3</v>
      </c>
      <c r="B14" s="62" t="s">
        <v>51</v>
      </c>
      <c r="C14" s="63" t="s">
        <v>52</v>
      </c>
      <c r="D14" s="64" t="s">
        <v>36</v>
      </c>
      <c r="E14" s="65">
        <v>8.5</v>
      </c>
      <c r="F14" s="65">
        <v>8</v>
      </c>
      <c r="G14" s="89">
        <f t="shared" si="0"/>
        <v>8.1999999999999993</v>
      </c>
      <c r="H14" s="65">
        <v>8</v>
      </c>
      <c r="I14" s="65">
        <v>8.5</v>
      </c>
      <c r="J14" s="89">
        <f t="shared" si="1"/>
        <v>8.3000000000000007</v>
      </c>
      <c r="K14" s="65">
        <v>9</v>
      </c>
      <c r="L14" s="65">
        <v>8</v>
      </c>
      <c r="M14" s="89">
        <f t="shared" si="2"/>
        <v>8.4</v>
      </c>
      <c r="N14" s="65">
        <v>8.5</v>
      </c>
      <c r="O14" s="65">
        <v>8</v>
      </c>
      <c r="P14" s="89">
        <f t="shared" si="3"/>
        <v>8.1999999999999993</v>
      </c>
    </row>
    <row r="15" spans="1:16" s="88" customFormat="1" ht="18" customHeight="1">
      <c r="A15" s="85">
        <v>4</v>
      </c>
      <c r="B15" s="85" t="s">
        <v>54</v>
      </c>
      <c r="C15" s="86" t="s">
        <v>55</v>
      </c>
      <c r="D15" s="91" t="s">
        <v>56</v>
      </c>
      <c r="E15" s="87">
        <v>8.5</v>
      </c>
      <c r="F15" s="87" t="s">
        <v>38</v>
      </c>
      <c r="G15" s="112" t="e">
        <f t="shared" si="0"/>
        <v>#VALUE!</v>
      </c>
      <c r="H15" s="87">
        <v>8</v>
      </c>
      <c r="I15" s="87" t="s">
        <v>38</v>
      </c>
      <c r="J15" s="112" t="e">
        <f t="shared" si="1"/>
        <v>#VALUE!</v>
      </c>
      <c r="K15" s="87">
        <v>9</v>
      </c>
      <c r="L15" s="87" t="s">
        <v>38</v>
      </c>
      <c r="M15" s="112" t="e">
        <f t="shared" si="2"/>
        <v>#VALUE!</v>
      </c>
      <c r="N15" s="87">
        <v>8.5</v>
      </c>
      <c r="O15" s="87" t="s">
        <v>38</v>
      </c>
      <c r="P15" s="92" t="e">
        <f t="shared" si="3"/>
        <v>#VALUE!</v>
      </c>
    </row>
    <row r="16" spans="1:16" ht="18" customHeight="1">
      <c r="A16" s="62">
        <v>5</v>
      </c>
      <c r="B16" s="62" t="s">
        <v>58</v>
      </c>
      <c r="C16" s="63" t="s">
        <v>59</v>
      </c>
      <c r="D16" s="64" t="s">
        <v>37</v>
      </c>
      <c r="E16" s="65">
        <v>8.5</v>
      </c>
      <c r="F16" s="65">
        <v>7</v>
      </c>
      <c r="G16" s="89">
        <f t="shared" si="0"/>
        <v>7.6</v>
      </c>
      <c r="H16" s="65">
        <v>8</v>
      </c>
      <c r="I16" s="65">
        <v>7</v>
      </c>
      <c r="J16" s="89">
        <f t="shared" si="1"/>
        <v>7.4</v>
      </c>
      <c r="K16" s="65">
        <v>9</v>
      </c>
      <c r="L16" s="65">
        <v>8</v>
      </c>
      <c r="M16" s="89">
        <f t="shared" si="2"/>
        <v>8.4</v>
      </c>
      <c r="N16" s="65">
        <v>8.5</v>
      </c>
      <c r="O16" s="65">
        <v>8.5</v>
      </c>
      <c r="P16" s="89">
        <f t="shared" si="3"/>
        <v>8.5</v>
      </c>
    </row>
    <row r="17" spans="1:16" ht="18" customHeight="1">
      <c r="A17" s="62">
        <v>6</v>
      </c>
      <c r="B17" s="62" t="s">
        <v>61</v>
      </c>
      <c r="C17" s="63" t="s">
        <v>62</v>
      </c>
      <c r="D17" s="66" t="s">
        <v>63</v>
      </c>
      <c r="E17" s="65">
        <v>8.8000000000000007</v>
      </c>
      <c r="F17" s="65">
        <v>8</v>
      </c>
      <c r="G17" s="89">
        <f t="shared" si="0"/>
        <v>8.3000000000000007</v>
      </c>
      <c r="H17" s="65">
        <v>8</v>
      </c>
      <c r="I17" s="65">
        <v>7.5</v>
      </c>
      <c r="J17" s="89">
        <f t="shared" si="1"/>
        <v>7.7</v>
      </c>
      <c r="K17" s="65">
        <v>9</v>
      </c>
      <c r="L17" s="65">
        <v>8</v>
      </c>
      <c r="M17" s="89">
        <f t="shared" si="2"/>
        <v>8.4</v>
      </c>
      <c r="N17" s="65">
        <v>8.5</v>
      </c>
      <c r="O17" s="65">
        <v>8</v>
      </c>
      <c r="P17" s="89">
        <f t="shared" si="3"/>
        <v>8.1999999999999993</v>
      </c>
    </row>
    <row r="18" spans="1:16" ht="18" customHeight="1">
      <c r="A18" s="62">
        <v>7</v>
      </c>
      <c r="B18" s="62" t="s">
        <v>65</v>
      </c>
      <c r="C18" s="63" t="s">
        <v>34</v>
      </c>
      <c r="D18" s="64" t="s">
        <v>66</v>
      </c>
      <c r="E18" s="65">
        <v>8.9875000000000007</v>
      </c>
      <c r="F18" s="65">
        <v>8</v>
      </c>
      <c r="G18" s="89">
        <f t="shared" si="0"/>
        <v>8.4</v>
      </c>
      <c r="H18" s="65">
        <v>8.5</v>
      </c>
      <c r="I18" s="65">
        <v>8.5</v>
      </c>
      <c r="J18" s="89">
        <f t="shared" si="1"/>
        <v>8.5</v>
      </c>
      <c r="K18" s="65">
        <v>9</v>
      </c>
      <c r="L18" s="65">
        <v>9</v>
      </c>
      <c r="M18" s="89">
        <f t="shared" si="2"/>
        <v>9</v>
      </c>
      <c r="N18" s="65">
        <v>8.5</v>
      </c>
      <c r="O18" s="65">
        <v>8.5</v>
      </c>
      <c r="P18" s="89">
        <f t="shared" si="3"/>
        <v>8.5</v>
      </c>
    </row>
    <row r="19" spans="1:16" ht="18" customHeight="1">
      <c r="A19" s="62">
        <v>8</v>
      </c>
      <c r="B19" s="62" t="s">
        <v>68</v>
      </c>
      <c r="C19" s="63" t="s">
        <v>69</v>
      </c>
      <c r="D19" s="66" t="s">
        <v>70</v>
      </c>
      <c r="E19" s="65">
        <v>8.875</v>
      </c>
      <c r="F19" s="65">
        <v>8</v>
      </c>
      <c r="G19" s="89">
        <f t="shared" si="0"/>
        <v>8.4</v>
      </c>
      <c r="H19" s="65">
        <v>8</v>
      </c>
      <c r="I19" s="65">
        <v>8</v>
      </c>
      <c r="J19" s="89">
        <f t="shared" si="1"/>
        <v>8</v>
      </c>
      <c r="K19" s="65">
        <v>9</v>
      </c>
      <c r="L19" s="65">
        <v>9</v>
      </c>
      <c r="M19" s="89">
        <f t="shared" si="2"/>
        <v>9</v>
      </c>
      <c r="N19" s="65">
        <v>8.5</v>
      </c>
      <c r="O19" s="65">
        <v>8</v>
      </c>
      <c r="P19" s="89">
        <f t="shared" si="3"/>
        <v>8.1999999999999993</v>
      </c>
    </row>
    <row r="20" spans="1:16" ht="18" customHeight="1">
      <c r="A20" s="62">
        <v>9</v>
      </c>
      <c r="B20" s="62" t="s">
        <v>72</v>
      </c>
      <c r="C20" s="63" t="s">
        <v>73</v>
      </c>
      <c r="D20" s="64" t="s">
        <v>28</v>
      </c>
      <c r="E20" s="65">
        <v>8.5</v>
      </c>
      <c r="F20" s="65">
        <v>8</v>
      </c>
      <c r="G20" s="89">
        <f t="shared" si="0"/>
        <v>8.1999999999999993</v>
      </c>
      <c r="H20" s="65">
        <v>8.5</v>
      </c>
      <c r="I20" s="65">
        <v>8</v>
      </c>
      <c r="J20" s="89">
        <f t="shared" si="1"/>
        <v>8.1999999999999993</v>
      </c>
      <c r="K20" s="65">
        <v>9</v>
      </c>
      <c r="L20" s="65">
        <v>9</v>
      </c>
      <c r="M20" s="89">
        <f t="shared" si="2"/>
        <v>9</v>
      </c>
      <c r="N20" s="65">
        <v>8.9</v>
      </c>
      <c r="O20" s="65">
        <v>8</v>
      </c>
      <c r="P20" s="89">
        <f t="shared" si="3"/>
        <v>8.4</v>
      </c>
    </row>
    <row r="21" spans="1:16" ht="18" customHeight="1">
      <c r="A21" s="62">
        <v>10</v>
      </c>
      <c r="B21" s="62" t="s">
        <v>75</v>
      </c>
      <c r="C21" s="63" t="s">
        <v>76</v>
      </c>
      <c r="D21" s="64" t="s">
        <v>77</v>
      </c>
      <c r="E21" s="65">
        <v>8.5</v>
      </c>
      <c r="F21" s="65">
        <v>7</v>
      </c>
      <c r="G21" s="89">
        <f t="shared" si="0"/>
        <v>7.6</v>
      </c>
      <c r="H21" s="65">
        <v>8</v>
      </c>
      <c r="I21" s="65">
        <v>8</v>
      </c>
      <c r="J21" s="89">
        <f t="shared" si="1"/>
        <v>8</v>
      </c>
      <c r="K21" s="65">
        <v>9</v>
      </c>
      <c r="L21" s="65">
        <v>7</v>
      </c>
      <c r="M21" s="89">
        <f t="shared" si="2"/>
        <v>7.8</v>
      </c>
      <c r="N21" s="65">
        <v>8.5</v>
      </c>
      <c r="O21" s="65">
        <v>8</v>
      </c>
      <c r="P21" s="89">
        <f t="shared" si="3"/>
        <v>8.1999999999999993</v>
      </c>
    </row>
    <row r="22" spans="1:16" ht="18" customHeight="1">
      <c r="A22" s="62">
        <v>11</v>
      </c>
      <c r="B22" s="62" t="s">
        <v>79</v>
      </c>
      <c r="C22" s="63" t="s">
        <v>80</v>
      </c>
      <c r="D22" s="64" t="s">
        <v>29</v>
      </c>
      <c r="E22" s="65">
        <v>8.6875</v>
      </c>
      <c r="F22" s="65">
        <v>7</v>
      </c>
      <c r="G22" s="89">
        <f t="shared" si="0"/>
        <v>7.7</v>
      </c>
      <c r="H22" s="65">
        <v>8</v>
      </c>
      <c r="I22" s="65">
        <v>8.5</v>
      </c>
      <c r="J22" s="89">
        <f t="shared" si="1"/>
        <v>8.3000000000000007</v>
      </c>
      <c r="K22" s="65">
        <v>9</v>
      </c>
      <c r="L22" s="65">
        <v>7</v>
      </c>
      <c r="M22" s="89">
        <f t="shared" si="2"/>
        <v>7.8</v>
      </c>
      <c r="N22" s="65">
        <v>8.9</v>
      </c>
      <c r="O22" s="65">
        <v>8.5</v>
      </c>
      <c r="P22" s="89">
        <f t="shared" si="3"/>
        <v>8.6999999999999993</v>
      </c>
    </row>
    <row r="23" spans="1:16" ht="18" customHeight="1">
      <c r="A23" s="62">
        <v>12</v>
      </c>
      <c r="B23" s="62" t="s">
        <v>82</v>
      </c>
      <c r="C23" s="63" t="s">
        <v>83</v>
      </c>
      <c r="D23" s="64" t="s">
        <v>84</v>
      </c>
      <c r="E23" s="65">
        <v>8.9875000000000007</v>
      </c>
      <c r="F23" s="65">
        <v>7</v>
      </c>
      <c r="G23" s="89">
        <f t="shared" si="0"/>
        <v>7.8</v>
      </c>
      <c r="H23" s="65">
        <v>8</v>
      </c>
      <c r="I23" s="65">
        <v>8</v>
      </c>
      <c r="J23" s="89">
        <f t="shared" si="1"/>
        <v>8</v>
      </c>
      <c r="K23" s="65">
        <v>9</v>
      </c>
      <c r="L23" s="65">
        <v>9</v>
      </c>
      <c r="M23" s="89">
        <f t="shared" si="2"/>
        <v>9</v>
      </c>
      <c r="N23" s="65">
        <v>8.9</v>
      </c>
      <c r="O23" s="65">
        <v>8</v>
      </c>
      <c r="P23" s="89">
        <f t="shared" si="3"/>
        <v>8.4</v>
      </c>
    </row>
    <row r="24" spans="1:16" ht="18" customHeight="1">
      <c r="A24" s="62">
        <v>13</v>
      </c>
      <c r="B24" s="62" t="s">
        <v>86</v>
      </c>
      <c r="C24" s="63" t="s">
        <v>87</v>
      </c>
      <c r="D24" s="66" t="s">
        <v>84</v>
      </c>
      <c r="E24" s="65">
        <v>8.9875000000000007</v>
      </c>
      <c r="F24" s="65">
        <v>7</v>
      </c>
      <c r="G24" s="89">
        <f t="shared" si="0"/>
        <v>7.8</v>
      </c>
      <c r="H24" s="65">
        <v>8</v>
      </c>
      <c r="I24" s="65">
        <v>8</v>
      </c>
      <c r="J24" s="89">
        <f t="shared" si="1"/>
        <v>8</v>
      </c>
      <c r="K24" s="65">
        <v>9</v>
      </c>
      <c r="L24" s="65">
        <v>8</v>
      </c>
      <c r="M24" s="89">
        <f t="shared" si="2"/>
        <v>8.4</v>
      </c>
      <c r="N24" s="65">
        <v>8.5</v>
      </c>
      <c r="O24" s="65">
        <v>8</v>
      </c>
      <c r="P24" s="90">
        <f t="shared" si="3"/>
        <v>8.1999999999999993</v>
      </c>
    </row>
    <row r="25" spans="1:16" s="88" customFormat="1" ht="18" customHeight="1">
      <c r="A25" s="85">
        <v>14</v>
      </c>
      <c r="B25" s="85" t="s">
        <v>89</v>
      </c>
      <c r="C25" s="86" t="s">
        <v>90</v>
      </c>
      <c r="D25" s="91" t="s">
        <v>91</v>
      </c>
      <c r="E25" s="87">
        <v>8.6875</v>
      </c>
      <c r="F25" s="87" t="s">
        <v>38</v>
      </c>
      <c r="G25" s="87" t="e">
        <f t="shared" si="0"/>
        <v>#VALUE!</v>
      </c>
      <c r="H25" s="87">
        <v>8</v>
      </c>
      <c r="I25" s="87" t="s">
        <v>38</v>
      </c>
      <c r="J25" s="112" t="e">
        <f t="shared" si="1"/>
        <v>#VALUE!</v>
      </c>
      <c r="K25" s="87">
        <v>9</v>
      </c>
      <c r="L25" s="87" t="s">
        <v>38</v>
      </c>
      <c r="M25" s="112" t="e">
        <f t="shared" si="2"/>
        <v>#VALUE!</v>
      </c>
      <c r="N25" s="87">
        <v>8.9</v>
      </c>
      <c r="O25" s="87" t="s">
        <v>38</v>
      </c>
      <c r="P25" s="92" t="e">
        <f t="shared" si="3"/>
        <v>#VALUE!</v>
      </c>
    </row>
    <row r="26" spans="1:16" ht="18" customHeight="1">
      <c r="A26" s="98" t="s">
        <v>97</v>
      </c>
      <c r="B26" s="98"/>
      <c r="C26" s="98"/>
      <c r="D26" s="98"/>
    </row>
    <row r="27" spans="1:16" ht="18" customHeight="1"/>
    <row r="28" spans="1:16" ht="18" customHeight="1"/>
    <row r="29" spans="1:16" ht="18" customHeight="1"/>
    <row r="30" spans="1:16" ht="18" customHeight="1"/>
    <row r="31" spans="1:16" ht="18" customHeight="1"/>
    <row r="32" spans="1:1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16" ht="18" customHeight="1"/>
    <row r="82" spans="1:16" ht="18" customHeight="1"/>
    <row r="83" spans="1:16" ht="18" customHeight="1"/>
    <row r="84" spans="1:16" ht="18" customHeight="1"/>
    <row r="85" spans="1:16" ht="18" customHeight="1"/>
    <row r="86" spans="1:16" ht="18" customHeight="1"/>
    <row r="87" spans="1:16" ht="18" customHeight="1"/>
    <row r="88" spans="1:16" ht="18" customHeight="1"/>
    <row r="89" spans="1:16" ht="18" customHeight="1"/>
    <row r="90" spans="1:16" ht="18" customHeight="1"/>
    <row r="91" spans="1:16" ht="18" customHeight="1"/>
    <row r="94" spans="1:16" s="32" customFormat="1" ht="23.25" customHeight="1">
      <c r="A94" s="17"/>
      <c r="B94" s="35"/>
      <c r="C94" s="17"/>
      <c r="D94" s="14"/>
      <c r="E94" s="74"/>
      <c r="F94" s="75"/>
      <c r="G94" s="15"/>
      <c r="H94" s="16"/>
      <c r="I94" s="16"/>
      <c r="J94" s="17"/>
      <c r="K94" s="18"/>
      <c r="L94" s="18"/>
      <c r="M94" s="17"/>
      <c r="N94" s="18"/>
      <c r="O94" s="18"/>
      <c r="P94" s="17"/>
    </row>
    <row r="95" spans="1:16" s="32" customFormat="1" ht="0.75" hidden="1" customHeight="1">
      <c r="A95" s="17"/>
      <c r="B95" s="35"/>
      <c r="C95" s="17"/>
      <c r="D95" s="14"/>
      <c r="E95" s="74"/>
      <c r="F95" s="75"/>
      <c r="G95" s="15"/>
      <c r="H95" s="16"/>
      <c r="I95" s="16"/>
      <c r="J95" s="17"/>
      <c r="K95" s="18"/>
      <c r="L95" s="18"/>
      <c r="M95" s="17"/>
      <c r="N95" s="18"/>
      <c r="O95" s="18"/>
      <c r="P95" s="17"/>
    </row>
    <row r="96" spans="1:16" ht="15.75" hidden="1" customHeight="1"/>
    <row r="101" spans="1:16" ht="15.75" customHeight="1"/>
    <row r="102" spans="1:16" s="32" customFormat="1" ht="18.75" customHeight="1">
      <c r="A102" s="17"/>
      <c r="B102" s="35"/>
      <c r="C102" s="17"/>
      <c r="D102" s="14"/>
      <c r="E102" s="74"/>
      <c r="F102" s="75"/>
      <c r="G102" s="15"/>
      <c r="H102" s="16"/>
      <c r="I102" s="16"/>
      <c r="J102" s="17"/>
      <c r="K102" s="18"/>
      <c r="L102" s="18"/>
      <c r="M102" s="17"/>
      <c r="N102" s="18"/>
      <c r="O102" s="18"/>
      <c r="P102" s="17"/>
    </row>
  </sheetData>
  <autoFilter ref="A11:P26"/>
  <mergeCells count="12">
    <mergeCell ref="B1:C1"/>
    <mergeCell ref="D1:N1"/>
    <mergeCell ref="A26:D26"/>
    <mergeCell ref="N9:P9"/>
    <mergeCell ref="A2:C2"/>
    <mergeCell ref="E9:G9"/>
    <mergeCell ref="H9:J9"/>
    <mergeCell ref="K9:M9"/>
    <mergeCell ref="E10:G10"/>
    <mergeCell ref="H10:J10"/>
    <mergeCell ref="K10:M10"/>
    <mergeCell ref="N10:P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4" workbookViewId="0">
      <selection activeCell="W13" sqref="W13"/>
    </sheetView>
  </sheetViews>
  <sheetFormatPr defaultColWidth="9.125" defaultRowHeight="14.25"/>
  <cols>
    <col min="1" max="1" width="9.125" style="81"/>
    <col min="2" max="2" width="12.875" style="81" customWidth="1"/>
    <col min="3" max="3" width="20.375" style="81" customWidth="1"/>
    <col min="4" max="5" width="9.125" style="81"/>
    <col min="6" max="17" width="4.625" style="81" customWidth="1"/>
    <col min="18" max="21" width="6.25" style="81" customWidth="1"/>
    <col min="22" max="16384" width="9.125" style="81"/>
  </cols>
  <sheetData>
    <row r="1" spans="1:21" ht="22.5">
      <c r="A1" s="107" t="s">
        <v>23</v>
      </c>
      <c r="B1" s="108"/>
      <c r="C1" s="108"/>
      <c r="D1" s="108"/>
      <c r="E1" s="109" t="s">
        <v>6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80"/>
      <c r="S1" s="80"/>
      <c r="T1" s="80"/>
      <c r="U1" s="80"/>
    </row>
    <row r="2" spans="1:21" ht="16.5">
      <c r="A2" s="57"/>
      <c r="B2" s="57"/>
      <c r="C2" s="2"/>
      <c r="D2" s="71" t="s">
        <v>24</v>
      </c>
      <c r="E2" s="82"/>
      <c r="F2" s="82"/>
      <c r="G2" s="82"/>
      <c r="H2" s="82"/>
      <c r="I2" s="110" t="s">
        <v>27</v>
      </c>
      <c r="J2" s="110"/>
      <c r="K2" s="110"/>
      <c r="L2" s="110"/>
      <c r="M2" s="110"/>
      <c r="N2" s="110"/>
      <c r="O2" s="110"/>
      <c r="P2" s="110"/>
      <c r="Q2" s="71"/>
      <c r="R2" s="2"/>
      <c r="S2" s="2"/>
      <c r="T2" s="2"/>
      <c r="U2" s="2"/>
    </row>
    <row r="3" spans="1:21" ht="16.5">
      <c r="A3" s="58"/>
      <c r="B3" s="58"/>
      <c r="C3" s="2"/>
      <c r="D3" s="111" t="s">
        <v>20</v>
      </c>
      <c r="E3" s="111"/>
      <c r="F3" s="111"/>
      <c r="G3" s="71"/>
      <c r="H3" s="71"/>
      <c r="I3" s="61" t="s">
        <v>96</v>
      </c>
      <c r="J3" s="61"/>
      <c r="K3" s="61"/>
      <c r="L3" s="61"/>
      <c r="M3" s="61"/>
      <c r="N3" s="61"/>
      <c r="O3" s="61"/>
      <c r="P3" s="61"/>
      <c r="Q3" s="61"/>
      <c r="R3" s="2"/>
      <c r="S3" s="2"/>
      <c r="T3" s="2"/>
      <c r="U3" s="2"/>
    </row>
    <row r="4" spans="1:21" ht="16.5">
      <c r="A4" s="2"/>
      <c r="B4" s="2"/>
      <c r="C4" s="2"/>
      <c r="D4" s="111" t="s">
        <v>94</v>
      </c>
      <c r="E4" s="111"/>
      <c r="F4" s="111"/>
      <c r="G4" s="71"/>
      <c r="H4" s="71"/>
      <c r="I4" s="61" t="s">
        <v>95</v>
      </c>
      <c r="J4" s="61"/>
      <c r="K4" s="61"/>
      <c r="L4" s="61">
        <f>R7</f>
        <v>8</v>
      </c>
      <c r="M4" s="61"/>
      <c r="N4" s="61"/>
      <c r="O4" s="61"/>
      <c r="P4" s="61"/>
      <c r="Q4" s="61"/>
      <c r="R4" s="2"/>
      <c r="S4" s="2"/>
      <c r="T4" s="2"/>
      <c r="U4" s="2"/>
    </row>
    <row r="5" spans="1:21" ht="15.75">
      <c r="A5" s="6"/>
      <c r="B5" s="6"/>
      <c r="C5" s="5"/>
      <c r="D5" s="5"/>
      <c r="E5" s="3"/>
      <c r="F5" s="4"/>
      <c r="G5" s="4"/>
      <c r="H5" s="4"/>
      <c r="I5" s="4"/>
      <c r="J5" s="4"/>
      <c r="K5" s="4"/>
      <c r="L5" s="4"/>
      <c r="M5" s="4"/>
      <c r="N5" s="4"/>
      <c r="O5" s="1"/>
      <c r="P5" s="1"/>
      <c r="Q5" s="1"/>
      <c r="R5" s="80"/>
      <c r="S5" s="80"/>
      <c r="T5" s="80"/>
      <c r="U5" s="80"/>
    </row>
    <row r="6" spans="1:21" ht="96" customHeight="1">
      <c r="A6" s="40" t="s">
        <v>4</v>
      </c>
      <c r="B6" s="41" t="s">
        <v>3</v>
      </c>
      <c r="C6" s="41" t="s">
        <v>2</v>
      </c>
      <c r="D6" s="42"/>
      <c r="E6" s="43" t="s">
        <v>1</v>
      </c>
      <c r="F6" s="99" t="s">
        <v>30</v>
      </c>
      <c r="G6" s="100"/>
      <c r="H6" s="101"/>
      <c r="I6" s="99" t="s">
        <v>31</v>
      </c>
      <c r="J6" s="100"/>
      <c r="K6" s="101"/>
      <c r="L6" s="99" t="s">
        <v>32</v>
      </c>
      <c r="M6" s="100"/>
      <c r="N6" s="101"/>
      <c r="O6" s="99" t="s">
        <v>33</v>
      </c>
      <c r="P6" s="100"/>
      <c r="Q6" s="101"/>
      <c r="R6" s="59" t="s">
        <v>13</v>
      </c>
      <c r="S6" s="59" t="s">
        <v>14</v>
      </c>
      <c r="T6" s="59" t="s">
        <v>15</v>
      </c>
      <c r="U6" s="59" t="s">
        <v>16</v>
      </c>
    </row>
    <row r="7" spans="1:21" ht="15.75">
      <c r="A7" s="7"/>
      <c r="B7" s="8"/>
      <c r="C7" s="9"/>
      <c r="D7" s="10" t="s">
        <v>0</v>
      </c>
      <c r="E7" s="7"/>
      <c r="F7" s="103">
        <v>2</v>
      </c>
      <c r="G7" s="103"/>
      <c r="H7" s="103"/>
      <c r="I7" s="104">
        <v>2</v>
      </c>
      <c r="J7" s="103"/>
      <c r="K7" s="103"/>
      <c r="L7" s="104">
        <v>2</v>
      </c>
      <c r="M7" s="103"/>
      <c r="N7" s="105"/>
      <c r="O7" s="104">
        <v>2</v>
      </c>
      <c r="P7" s="103"/>
      <c r="Q7" s="105"/>
      <c r="R7" s="52">
        <f>SUM(F7:Q7)</f>
        <v>8</v>
      </c>
      <c r="S7" s="53"/>
      <c r="T7" s="51"/>
      <c r="U7" s="55"/>
    </row>
    <row r="8" spans="1:21" ht="61.5" customHeight="1">
      <c r="A8" s="7"/>
      <c r="B8" s="8"/>
      <c r="C8" s="9"/>
      <c r="D8" s="10"/>
      <c r="E8" s="50"/>
      <c r="F8" s="60" t="s">
        <v>17</v>
      </c>
      <c r="G8" s="60" t="s">
        <v>18</v>
      </c>
      <c r="H8" s="60" t="s">
        <v>19</v>
      </c>
      <c r="I8" s="60" t="s">
        <v>17</v>
      </c>
      <c r="J8" s="60" t="s">
        <v>18</v>
      </c>
      <c r="K8" s="60" t="s">
        <v>19</v>
      </c>
      <c r="L8" s="60" t="s">
        <v>17</v>
      </c>
      <c r="M8" s="60" t="s">
        <v>18</v>
      </c>
      <c r="N8" s="60" t="s">
        <v>19</v>
      </c>
      <c r="O8" s="60" t="s">
        <v>17</v>
      </c>
      <c r="P8" s="60" t="s">
        <v>18</v>
      </c>
      <c r="Q8" s="60" t="s">
        <v>19</v>
      </c>
      <c r="R8" s="52"/>
      <c r="S8" s="54"/>
      <c r="T8" s="51"/>
      <c r="U8" s="56"/>
    </row>
    <row r="9" spans="1:21" ht="15.75">
      <c r="A9" s="62">
        <v>1</v>
      </c>
      <c r="B9" s="62" t="s">
        <v>44</v>
      </c>
      <c r="C9" s="63" t="s">
        <v>45</v>
      </c>
      <c r="D9" s="64" t="s">
        <v>46</v>
      </c>
      <c r="E9" s="93" t="s">
        <v>47</v>
      </c>
      <c r="F9" s="83">
        <v>7.8</v>
      </c>
      <c r="G9" s="67" t="str">
        <f>IF(F9&gt;=9.5,"A⁺",IF(F9&gt;=8.5,"A",IF(F9&gt;=8,"B⁺",IF(F9&gt;=7,"B",IF(F9&gt;=6.5,"C⁺",IF(F9&gt;=5.5,"C",IF(F9&gt;=5,"D⁺",IF(F9&gt;=4,"D",IF(F9&lt;4,"F")))))))))</f>
        <v>B</v>
      </c>
      <c r="H9" s="68" t="str">
        <f>IF(G9="A⁺","4.0",IF(G9="A","3.8",IF(G9="B⁺","3.5",IF(G9="B","3.0",IF(G9="C⁺","2.5",IF(G9="C","2.0",IF(G9="D⁺","1.5",IF(G9="D","1.0"))))))))</f>
        <v>3.0</v>
      </c>
      <c r="I9" s="83">
        <v>7.7</v>
      </c>
      <c r="J9" s="67" t="str">
        <f>IF(I9&gt;=9.5,"A⁺",IF(I9&gt;=8.5,"A",IF(I9&gt;=8,"B⁺",IF(I9&gt;=7,"B",IF(I9&gt;=6.5,"C⁺",IF(I9&gt;=5.5,"C",IF(I9&gt;=5,"D⁺",IF(I9&gt;=4,"D",IF(I9&lt;4,"F")))))))))</f>
        <v>B</v>
      </c>
      <c r="K9" s="68" t="str">
        <f>IF(J9="A⁺","4.0",IF(J9="A","3.8",IF(J9="B⁺","3.5",IF(J9="B","3.0",IF(J9="C⁺","2.5",IF(J9="C","2.0",IF(J9="D⁺","1.5",IF(J9="D","1.0"))))))))</f>
        <v>3.0</v>
      </c>
      <c r="L9" s="83">
        <v>8.8000000000000007</v>
      </c>
      <c r="M9" s="67" t="str">
        <f>IF(L9&gt;=9.5,"A⁺",IF(L9&gt;=8.5,"A",IF(L9&gt;=8,"B⁺",IF(L9&gt;=7,"B",IF(L9&gt;=6.5,"C⁺",IF(L9&gt;=5.5,"C",IF(L9&gt;=5,"D⁺",IF(L9&gt;=4,"D",IF(L9&lt;4,"F")))))))))</f>
        <v>A</v>
      </c>
      <c r="N9" s="68" t="str">
        <f>IF(M9="A⁺","4.0",IF(M9="A","3.8",IF(M9="B⁺","3.5",IF(M9="B","3.0",IF(M9="C⁺","2.5",IF(M9="C","2.0",IF(M9="D⁺","1.5",IF(M9="D","1.0"))))))))</f>
        <v>3.8</v>
      </c>
      <c r="O9" s="83">
        <v>8.1999999999999993</v>
      </c>
      <c r="P9" s="67" t="str">
        <f>IF(O9&gt;=9.5,"A⁺",IF(O9&gt;=8.5,"A",IF(O9&gt;=8,"B⁺",IF(O9&gt;=7,"B",IF(O9&gt;=6.5,"C⁺",IF(O9&gt;=5.5,"C",IF(O9&gt;=5,"D⁺",IF(O9&gt;=4,"D",IF(O9&lt;4,"F")))))))))</f>
        <v>B⁺</v>
      </c>
      <c r="Q9" s="68" t="str">
        <f>IF(P9="A⁺","4.0",IF(P9="A","3.8",IF(P9="B⁺","3.5",IF(P9="B","3.0",IF(P9="C⁺","2.5",IF(P9="C","2.0",IF(P9="D⁺","1.5",IF(P9="D","1.0"))))))))</f>
        <v>3.5</v>
      </c>
      <c r="R9" s="69">
        <f>F9*$F$7+I9*$I$7+L9*$L$7+O9*$O$7</f>
        <v>65</v>
      </c>
      <c r="S9" s="70">
        <f>R9/$R$7</f>
        <v>8.125</v>
      </c>
      <c r="T9" s="69">
        <f>H9*$F$7+K9*$I$7+N9*$L$7+Q9*$O$7</f>
        <v>26.6</v>
      </c>
      <c r="U9" s="70">
        <f>T9/$R$7</f>
        <v>3.3250000000000002</v>
      </c>
    </row>
    <row r="10" spans="1:21" ht="15.75">
      <c r="A10" s="62">
        <v>2</v>
      </c>
      <c r="B10" s="62" t="s">
        <v>48</v>
      </c>
      <c r="C10" s="63" t="s">
        <v>49</v>
      </c>
      <c r="D10" s="64" t="s">
        <v>35</v>
      </c>
      <c r="E10" s="93" t="s">
        <v>50</v>
      </c>
      <c r="F10" s="83">
        <v>8.3000000000000007</v>
      </c>
      <c r="G10" s="67" t="str">
        <f>IF(F10&gt;=9.5,"A⁺",IF(F10&gt;=8.5,"A",IF(F10&gt;=8,"B⁺",IF(F10&gt;=7,"B",IF(F10&gt;=6.5,"C⁺",IF(F10&gt;=5.5,"C",IF(F10&gt;=5,"D⁺",IF(F10&gt;=4,"D",IF(F10&lt;4,"F")))))))))</f>
        <v>B⁺</v>
      </c>
      <c r="H10" s="68" t="str">
        <f t="shared" ref="H10:H22" si="0">IF(G10="A⁺","4.0",IF(G10="A","3.8",IF(G10="B⁺","3.5",IF(G10="B","3.0",IF(G10="C⁺","2.5",IF(G10="C","2.0",IF(G10="D⁺","1.5",IF(G10="D","1.0"))))))))</f>
        <v>3.5</v>
      </c>
      <c r="I10" s="83">
        <v>8.6</v>
      </c>
      <c r="J10" s="67" t="str">
        <f>IF(I10&gt;=9.5,"A⁺",IF(I10&gt;=8.5,"A",IF(I10&gt;=8,"B⁺",IF(I10&gt;=7,"B",IF(I10&gt;=6.5,"C⁺",IF(I10&gt;=5.5,"C",IF(I10&gt;=5,"D⁺",IF(I10&gt;=4,"D",IF(I10&lt;4,"F")))))))))</f>
        <v>A</v>
      </c>
      <c r="K10" s="68" t="str">
        <f t="shared" ref="K10:K22" si="1">IF(J10="A⁺","4.0",IF(J10="A","3.8",IF(J10="B⁺","3.5",IF(J10="B","3.0",IF(J10="C⁺","2.5",IF(J10="C","2.0",IF(J10="D⁺","1.5",IF(J10="D","1.0"))))))))</f>
        <v>3.8</v>
      </c>
      <c r="L10" s="83">
        <v>8.8000000000000007</v>
      </c>
      <c r="M10" s="67" t="str">
        <f>IF(L10&gt;=9.5,"A⁺",IF(L10&gt;=8.5,"A",IF(L10&gt;=8,"B⁺",IF(L10&gt;=7,"B",IF(L10&gt;=6.5,"C⁺",IF(L10&gt;=5.5,"C",IF(L10&gt;=5,"D⁺",IF(L10&gt;=4,"D",IF(L10&lt;4,"F")))))))))</f>
        <v>A</v>
      </c>
      <c r="N10" s="68" t="str">
        <f t="shared" ref="N10:N22" si="2">IF(M10="A⁺","4.0",IF(M10="A","3.8",IF(M10="B⁺","3.5",IF(M10="B","3.0",IF(M10="C⁺","2.5",IF(M10="C","2.0",IF(M10="D⁺","1.5",IF(M10="D","1.0"))))))))</f>
        <v>3.8</v>
      </c>
      <c r="O10" s="83">
        <v>8.1999999999999993</v>
      </c>
      <c r="P10" s="67" t="str">
        <f>IF(O10&gt;=9.5,"A⁺",IF(O10&gt;=8.5,"A",IF(O10&gt;=8,"B⁺",IF(O10&gt;=7,"B",IF(O10&gt;=6.5,"C⁺",IF(O10&gt;=5.5,"C",IF(O10&gt;=5,"D⁺",IF(O10&gt;=4,"D",IF(O10&lt;4,"F")))))))))</f>
        <v>B⁺</v>
      </c>
      <c r="Q10" s="68" t="str">
        <f t="shared" ref="Q10:Q22" si="3">IF(P10="A⁺","4.0",IF(P10="A","3.8",IF(P10="B⁺","3.5",IF(P10="B","3.0",IF(P10="C⁺","2.5",IF(P10="C","2.0",IF(P10="D⁺","1.5",IF(P10="D","1.0"))))))))</f>
        <v>3.5</v>
      </c>
      <c r="R10" s="69">
        <f t="shared" ref="R10:R22" si="4">F10*$F$7+I10*$I$7+L10*$L$7+O10*$O$7</f>
        <v>67.8</v>
      </c>
      <c r="S10" s="70">
        <f t="shared" ref="S10:S22" si="5">R10/$R$7</f>
        <v>8.4749999999999996</v>
      </c>
      <c r="T10" s="69">
        <f t="shared" ref="T10:T22" si="6">H10*$F$7+K10*$I$7+N10*$L$7+Q10*$O$7</f>
        <v>29.2</v>
      </c>
      <c r="U10" s="70">
        <f t="shared" ref="U10:U22" si="7">T10/$R$7</f>
        <v>3.65</v>
      </c>
    </row>
    <row r="11" spans="1:21" ht="15.75">
      <c r="A11" s="62">
        <v>3</v>
      </c>
      <c r="B11" s="62" t="s">
        <v>51</v>
      </c>
      <c r="C11" s="63" t="s">
        <v>52</v>
      </c>
      <c r="D11" s="64" t="s">
        <v>36</v>
      </c>
      <c r="E11" s="93" t="s">
        <v>53</v>
      </c>
      <c r="F11" s="83">
        <v>8.1999999999999993</v>
      </c>
      <c r="G11" s="67" t="str">
        <f t="shared" ref="G11:G22" si="8">IF(F11&gt;=9.5,"A⁺",IF(F11&gt;=8.5,"A",IF(F11&gt;=8,"B⁺",IF(F11&gt;=7,"B",IF(F11&gt;=6.5,"C⁺",IF(F11&gt;=5.5,"C",IF(F11&gt;=5,"D⁺",IF(F11&gt;=4,"D",IF(F11&lt;4,"F")))))))))</f>
        <v>B⁺</v>
      </c>
      <c r="H11" s="68" t="str">
        <f t="shared" si="0"/>
        <v>3.5</v>
      </c>
      <c r="I11" s="83">
        <v>8.3000000000000007</v>
      </c>
      <c r="J11" s="67" t="str">
        <f t="shared" ref="J11:J22" si="9">IF(I11&gt;=9.5,"A⁺",IF(I11&gt;=8.5,"A",IF(I11&gt;=8,"B⁺",IF(I11&gt;=7,"B",IF(I11&gt;=6.5,"C⁺",IF(I11&gt;=5.5,"C",IF(I11&gt;=5,"D⁺",IF(I11&gt;=4,"D",IF(I11&lt;4,"F")))))))))</f>
        <v>B⁺</v>
      </c>
      <c r="K11" s="68" t="str">
        <f t="shared" si="1"/>
        <v>3.5</v>
      </c>
      <c r="L11" s="83">
        <v>8.4</v>
      </c>
      <c r="M11" s="67" t="str">
        <f t="shared" ref="M11:M22" si="10">IF(L11&gt;=9.5,"A⁺",IF(L11&gt;=8.5,"A",IF(L11&gt;=8,"B⁺",IF(L11&gt;=7,"B",IF(L11&gt;=6.5,"C⁺",IF(L11&gt;=5.5,"C",IF(L11&gt;=5,"D⁺",IF(L11&gt;=4,"D",IF(L11&lt;4,"F")))))))))</f>
        <v>B⁺</v>
      </c>
      <c r="N11" s="68" t="str">
        <f t="shared" si="2"/>
        <v>3.5</v>
      </c>
      <c r="O11" s="83">
        <v>8.1999999999999993</v>
      </c>
      <c r="P11" s="67" t="str">
        <f t="shared" ref="P11:P22" si="11">IF(O11&gt;=9.5,"A⁺",IF(O11&gt;=8.5,"A",IF(O11&gt;=8,"B⁺",IF(O11&gt;=7,"B",IF(O11&gt;=6.5,"C⁺",IF(O11&gt;=5.5,"C",IF(O11&gt;=5,"D⁺",IF(O11&gt;=4,"D",IF(O11&lt;4,"F")))))))))</f>
        <v>B⁺</v>
      </c>
      <c r="Q11" s="68" t="str">
        <f t="shared" si="3"/>
        <v>3.5</v>
      </c>
      <c r="R11" s="69">
        <f t="shared" si="4"/>
        <v>66.199999999999989</v>
      </c>
      <c r="S11" s="70">
        <f t="shared" si="5"/>
        <v>8.2749999999999986</v>
      </c>
      <c r="T11" s="69">
        <f t="shared" si="6"/>
        <v>28</v>
      </c>
      <c r="U11" s="70">
        <f t="shared" si="7"/>
        <v>3.5</v>
      </c>
    </row>
    <row r="12" spans="1:21" ht="15.75">
      <c r="A12" s="62">
        <v>4</v>
      </c>
      <c r="B12" s="62" t="s">
        <v>54</v>
      </c>
      <c r="C12" s="63" t="s">
        <v>55</v>
      </c>
      <c r="D12" s="64" t="s">
        <v>56</v>
      </c>
      <c r="E12" s="93" t="s">
        <v>57</v>
      </c>
      <c r="F12" s="83" t="e">
        <v>#VALUE!</v>
      </c>
      <c r="G12" s="67" t="e">
        <f t="shared" si="8"/>
        <v>#VALUE!</v>
      </c>
      <c r="H12" s="68" t="e">
        <f t="shared" si="0"/>
        <v>#VALUE!</v>
      </c>
      <c r="I12" s="83" t="e">
        <v>#VALUE!</v>
      </c>
      <c r="J12" s="67" t="e">
        <f t="shared" si="9"/>
        <v>#VALUE!</v>
      </c>
      <c r="K12" s="68" t="e">
        <f t="shared" si="1"/>
        <v>#VALUE!</v>
      </c>
      <c r="L12" s="83" t="e">
        <v>#VALUE!</v>
      </c>
      <c r="M12" s="67" t="e">
        <f t="shared" si="10"/>
        <v>#VALUE!</v>
      </c>
      <c r="N12" s="68" t="e">
        <f t="shared" si="2"/>
        <v>#VALUE!</v>
      </c>
      <c r="O12" s="83" t="e">
        <v>#VALUE!</v>
      </c>
      <c r="P12" s="67" t="e">
        <f t="shared" si="11"/>
        <v>#VALUE!</v>
      </c>
      <c r="Q12" s="68" t="e">
        <f t="shared" si="3"/>
        <v>#VALUE!</v>
      </c>
      <c r="R12" s="69" t="e">
        <f t="shared" si="4"/>
        <v>#VALUE!</v>
      </c>
      <c r="S12" s="70" t="e">
        <f t="shared" si="5"/>
        <v>#VALUE!</v>
      </c>
      <c r="T12" s="69" t="e">
        <f t="shared" si="6"/>
        <v>#VALUE!</v>
      </c>
      <c r="U12" s="70" t="e">
        <f t="shared" si="7"/>
        <v>#VALUE!</v>
      </c>
    </row>
    <row r="13" spans="1:21" ht="15.75">
      <c r="A13" s="62">
        <v>5</v>
      </c>
      <c r="B13" s="62" t="s">
        <v>58</v>
      </c>
      <c r="C13" s="63" t="s">
        <v>59</v>
      </c>
      <c r="D13" s="64" t="s">
        <v>37</v>
      </c>
      <c r="E13" s="93" t="s">
        <v>60</v>
      </c>
      <c r="F13" s="83">
        <v>7.6</v>
      </c>
      <c r="G13" s="67" t="str">
        <f t="shared" si="8"/>
        <v>B</v>
      </c>
      <c r="H13" s="68" t="str">
        <f t="shared" si="0"/>
        <v>3.0</v>
      </c>
      <c r="I13" s="83">
        <v>7.4</v>
      </c>
      <c r="J13" s="67" t="str">
        <f t="shared" si="9"/>
        <v>B</v>
      </c>
      <c r="K13" s="68" t="str">
        <f t="shared" si="1"/>
        <v>3.0</v>
      </c>
      <c r="L13" s="83">
        <v>8.4</v>
      </c>
      <c r="M13" s="67" t="str">
        <f t="shared" si="10"/>
        <v>B⁺</v>
      </c>
      <c r="N13" s="68" t="str">
        <f t="shared" si="2"/>
        <v>3.5</v>
      </c>
      <c r="O13" s="83">
        <v>8.5</v>
      </c>
      <c r="P13" s="67" t="str">
        <f t="shared" si="11"/>
        <v>A</v>
      </c>
      <c r="Q13" s="68" t="str">
        <f t="shared" si="3"/>
        <v>3.8</v>
      </c>
      <c r="R13" s="69">
        <f t="shared" si="4"/>
        <v>63.8</v>
      </c>
      <c r="S13" s="70">
        <f t="shared" si="5"/>
        <v>7.9749999999999996</v>
      </c>
      <c r="T13" s="69">
        <f t="shared" si="6"/>
        <v>26.6</v>
      </c>
      <c r="U13" s="70">
        <f t="shared" si="7"/>
        <v>3.3250000000000002</v>
      </c>
    </row>
    <row r="14" spans="1:21" ht="15.75">
      <c r="A14" s="62">
        <v>6</v>
      </c>
      <c r="B14" s="62" t="s">
        <v>61</v>
      </c>
      <c r="C14" s="63" t="s">
        <v>62</v>
      </c>
      <c r="D14" s="66" t="s">
        <v>63</v>
      </c>
      <c r="E14" s="93" t="s">
        <v>64</v>
      </c>
      <c r="F14" s="83">
        <v>8.3000000000000007</v>
      </c>
      <c r="G14" s="67" t="str">
        <f t="shared" si="8"/>
        <v>B⁺</v>
      </c>
      <c r="H14" s="68" t="str">
        <f t="shared" si="0"/>
        <v>3.5</v>
      </c>
      <c r="I14" s="83">
        <v>7.7</v>
      </c>
      <c r="J14" s="67" t="str">
        <f t="shared" si="9"/>
        <v>B</v>
      </c>
      <c r="K14" s="68" t="str">
        <f t="shared" si="1"/>
        <v>3.0</v>
      </c>
      <c r="L14" s="83">
        <v>8.4</v>
      </c>
      <c r="M14" s="67" t="str">
        <f t="shared" si="10"/>
        <v>B⁺</v>
      </c>
      <c r="N14" s="68" t="str">
        <f t="shared" si="2"/>
        <v>3.5</v>
      </c>
      <c r="O14" s="83">
        <v>8.1999999999999993</v>
      </c>
      <c r="P14" s="67" t="str">
        <f t="shared" si="11"/>
        <v>B⁺</v>
      </c>
      <c r="Q14" s="68" t="str">
        <f t="shared" si="3"/>
        <v>3.5</v>
      </c>
      <c r="R14" s="69">
        <f t="shared" si="4"/>
        <v>65.199999999999989</v>
      </c>
      <c r="S14" s="70">
        <f t="shared" si="5"/>
        <v>8.1499999999999986</v>
      </c>
      <c r="T14" s="69">
        <f t="shared" si="6"/>
        <v>27</v>
      </c>
      <c r="U14" s="70">
        <f t="shared" si="7"/>
        <v>3.375</v>
      </c>
    </row>
    <row r="15" spans="1:21" ht="15.75">
      <c r="A15" s="62">
        <v>7</v>
      </c>
      <c r="B15" s="62" t="s">
        <v>65</v>
      </c>
      <c r="C15" s="63" t="s">
        <v>34</v>
      </c>
      <c r="D15" s="64" t="s">
        <v>66</v>
      </c>
      <c r="E15" s="93" t="s">
        <v>67</v>
      </c>
      <c r="F15" s="83">
        <v>8.4</v>
      </c>
      <c r="G15" s="67" t="str">
        <f t="shared" si="8"/>
        <v>B⁺</v>
      </c>
      <c r="H15" s="68" t="str">
        <f t="shared" si="0"/>
        <v>3.5</v>
      </c>
      <c r="I15" s="83">
        <v>8.5</v>
      </c>
      <c r="J15" s="67" t="str">
        <f t="shared" si="9"/>
        <v>A</v>
      </c>
      <c r="K15" s="68" t="str">
        <f t="shared" si="1"/>
        <v>3.8</v>
      </c>
      <c r="L15" s="83">
        <v>9</v>
      </c>
      <c r="M15" s="67" t="str">
        <f t="shared" si="10"/>
        <v>A</v>
      </c>
      <c r="N15" s="68" t="str">
        <f t="shared" si="2"/>
        <v>3.8</v>
      </c>
      <c r="O15" s="83">
        <v>8.5</v>
      </c>
      <c r="P15" s="67" t="str">
        <f t="shared" si="11"/>
        <v>A</v>
      </c>
      <c r="Q15" s="68" t="str">
        <f t="shared" si="3"/>
        <v>3.8</v>
      </c>
      <c r="R15" s="69">
        <f t="shared" si="4"/>
        <v>68.8</v>
      </c>
      <c r="S15" s="70">
        <f t="shared" si="5"/>
        <v>8.6</v>
      </c>
      <c r="T15" s="69">
        <f t="shared" si="6"/>
        <v>29.799999999999997</v>
      </c>
      <c r="U15" s="70">
        <f t="shared" si="7"/>
        <v>3.7249999999999996</v>
      </c>
    </row>
    <row r="16" spans="1:21" ht="15.75">
      <c r="A16" s="62">
        <v>8</v>
      </c>
      <c r="B16" s="62" t="s">
        <v>68</v>
      </c>
      <c r="C16" s="63" t="s">
        <v>69</v>
      </c>
      <c r="D16" s="66" t="s">
        <v>70</v>
      </c>
      <c r="E16" s="93" t="s">
        <v>71</v>
      </c>
      <c r="F16" s="83">
        <v>8.4</v>
      </c>
      <c r="G16" s="67" t="str">
        <f t="shared" si="8"/>
        <v>B⁺</v>
      </c>
      <c r="H16" s="68" t="str">
        <f t="shared" si="0"/>
        <v>3.5</v>
      </c>
      <c r="I16" s="83">
        <v>8</v>
      </c>
      <c r="J16" s="67" t="str">
        <f t="shared" si="9"/>
        <v>B⁺</v>
      </c>
      <c r="K16" s="68" t="str">
        <f t="shared" si="1"/>
        <v>3.5</v>
      </c>
      <c r="L16" s="83">
        <v>9</v>
      </c>
      <c r="M16" s="67" t="str">
        <f t="shared" si="10"/>
        <v>A</v>
      </c>
      <c r="N16" s="68" t="str">
        <f t="shared" si="2"/>
        <v>3.8</v>
      </c>
      <c r="O16" s="83">
        <v>8.1999999999999993</v>
      </c>
      <c r="P16" s="67" t="str">
        <f t="shared" si="11"/>
        <v>B⁺</v>
      </c>
      <c r="Q16" s="68" t="str">
        <f t="shared" si="3"/>
        <v>3.5</v>
      </c>
      <c r="R16" s="69">
        <f t="shared" si="4"/>
        <v>67.199999999999989</v>
      </c>
      <c r="S16" s="70">
        <f t="shared" si="5"/>
        <v>8.3999999999999986</v>
      </c>
      <c r="T16" s="69">
        <f t="shared" si="6"/>
        <v>28.6</v>
      </c>
      <c r="U16" s="70">
        <f t="shared" si="7"/>
        <v>3.5750000000000002</v>
      </c>
    </row>
    <row r="17" spans="1:21" ht="15.75">
      <c r="A17" s="62">
        <v>9</v>
      </c>
      <c r="B17" s="62" t="s">
        <v>72</v>
      </c>
      <c r="C17" s="63" t="s">
        <v>73</v>
      </c>
      <c r="D17" s="64" t="s">
        <v>28</v>
      </c>
      <c r="E17" s="93" t="s">
        <v>74</v>
      </c>
      <c r="F17" s="83">
        <v>8.1999999999999993</v>
      </c>
      <c r="G17" s="67" t="str">
        <f t="shared" si="8"/>
        <v>B⁺</v>
      </c>
      <c r="H17" s="68" t="str">
        <f t="shared" si="0"/>
        <v>3.5</v>
      </c>
      <c r="I17" s="83">
        <v>8.1999999999999993</v>
      </c>
      <c r="J17" s="67" t="str">
        <f t="shared" si="9"/>
        <v>B⁺</v>
      </c>
      <c r="K17" s="68" t="str">
        <f t="shared" si="1"/>
        <v>3.5</v>
      </c>
      <c r="L17" s="83">
        <v>9</v>
      </c>
      <c r="M17" s="67" t="str">
        <f t="shared" si="10"/>
        <v>A</v>
      </c>
      <c r="N17" s="68" t="str">
        <f t="shared" si="2"/>
        <v>3.8</v>
      </c>
      <c r="O17" s="83">
        <v>8.4</v>
      </c>
      <c r="P17" s="67" t="str">
        <f t="shared" si="11"/>
        <v>B⁺</v>
      </c>
      <c r="Q17" s="68" t="str">
        <f t="shared" si="3"/>
        <v>3.5</v>
      </c>
      <c r="R17" s="69">
        <f t="shared" si="4"/>
        <v>67.599999999999994</v>
      </c>
      <c r="S17" s="70">
        <f t="shared" si="5"/>
        <v>8.4499999999999993</v>
      </c>
      <c r="T17" s="69">
        <f t="shared" si="6"/>
        <v>28.6</v>
      </c>
      <c r="U17" s="70">
        <f t="shared" si="7"/>
        <v>3.5750000000000002</v>
      </c>
    </row>
    <row r="18" spans="1:21" ht="15.75">
      <c r="A18" s="62">
        <v>10</v>
      </c>
      <c r="B18" s="62" t="s">
        <v>75</v>
      </c>
      <c r="C18" s="63" t="s">
        <v>76</v>
      </c>
      <c r="D18" s="64" t="s">
        <v>77</v>
      </c>
      <c r="E18" s="93" t="s">
        <v>78</v>
      </c>
      <c r="F18" s="83">
        <v>7.6</v>
      </c>
      <c r="G18" s="67" t="str">
        <f t="shared" si="8"/>
        <v>B</v>
      </c>
      <c r="H18" s="68" t="str">
        <f t="shared" si="0"/>
        <v>3.0</v>
      </c>
      <c r="I18" s="83">
        <v>8</v>
      </c>
      <c r="J18" s="67" t="str">
        <f t="shared" si="9"/>
        <v>B⁺</v>
      </c>
      <c r="K18" s="68" t="str">
        <f t="shared" si="1"/>
        <v>3.5</v>
      </c>
      <c r="L18" s="83">
        <v>7.8</v>
      </c>
      <c r="M18" s="67" t="str">
        <f t="shared" si="10"/>
        <v>B</v>
      </c>
      <c r="N18" s="68" t="str">
        <f t="shared" si="2"/>
        <v>3.0</v>
      </c>
      <c r="O18" s="83">
        <v>8.1999999999999993</v>
      </c>
      <c r="P18" s="67" t="str">
        <f t="shared" si="11"/>
        <v>B⁺</v>
      </c>
      <c r="Q18" s="68" t="str">
        <f t="shared" si="3"/>
        <v>3.5</v>
      </c>
      <c r="R18" s="69">
        <f t="shared" si="4"/>
        <v>63.199999999999996</v>
      </c>
      <c r="S18" s="70">
        <f t="shared" si="5"/>
        <v>7.8999999999999995</v>
      </c>
      <c r="T18" s="69">
        <f t="shared" si="6"/>
        <v>26</v>
      </c>
      <c r="U18" s="70">
        <f t="shared" si="7"/>
        <v>3.25</v>
      </c>
    </row>
    <row r="19" spans="1:21" ht="15.75">
      <c r="A19" s="62">
        <v>11</v>
      </c>
      <c r="B19" s="62" t="s">
        <v>79</v>
      </c>
      <c r="C19" s="63" t="s">
        <v>80</v>
      </c>
      <c r="D19" s="64" t="s">
        <v>29</v>
      </c>
      <c r="E19" s="93" t="s">
        <v>81</v>
      </c>
      <c r="F19" s="83">
        <v>7.7</v>
      </c>
      <c r="G19" s="67" t="str">
        <f t="shared" si="8"/>
        <v>B</v>
      </c>
      <c r="H19" s="68" t="str">
        <f t="shared" si="0"/>
        <v>3.0</v>
      </c>
      <c r="I19" s="83">
        <v>8.3000000000000007</v>
      </c>
      <c r="J19" s="67" t="str">
        <f t="shared" si="9"/>
        <v>B⁺</v>
      </c>
      <c r="K19" s="68" t="str">
        <f t="shared" si="1"/>
        <v>3.5</v>
      </c>
      <c r="L19" s="83">
        <v>7.8</v>
      </c>
      <c r="M19" s="67" t="str">
        <f t="shared" si="10"/>
        <v>B</v>
      </c>
      <c r="N19" s="68" t="str">
        <f t="shared" si="2"/>
        <v>3.0</v>
      </c>
      <c r="O19" s="83">
        <v>8.6999999999999993</v>
      </c>
      <c r="P19" s="67" t="str">
        <f t="shared" si="11"/>
        <v>A</v>
      </c>
      <c r="Q19" s="68" t="str">
        <f t="shared" si="3"/>
        <v>3.8</v>
      </c>
      <c r="R19" s="69">
        <f t="shared" si="4"/>
        <v>65</v>
      </c>
      <c r="S19" s="70">
        <f t="shared" si="5"/>
        <v>8.125</v>
      </c>
      <c r="T19" s="69">
        <f t="shared" si="6"/>
        <v>26.6</v>
      </c>
      <c r="U19" s="70">
        <f t="shared" si="7"/>
        <v>3.3250000000000002</v>
      </c>
    </row>
    <row r="20" spans="1:21" ht="15.75">
      <c r="A20" s="62">
        <v>12</v>
      </c>
      <c r="B20" s="62" t="s">
        <v>82</v>
      </c>
      <c r="C20" s="63" t="s">
        <v>83</v>
      </c>
      <c r="D20" s="64" t="s">
        <v>84</v>
      </c>
      <c r="E20" s="93" t="s">
        <v>85</v>
      </c>
      <c r="F20" s="83">
        <v>7.8</v>
      </c>
      <c r="G20" s="67" t="str">
        <f t="shared" si="8"/>
        <v>B</v>
      </c>
      <c r="H20" s="68" t="str">
        <f t="shared" si="0"/>
        <v>3.0</v>
      </c>
      <c r="I20" s="83">
        <v>8</v>
      </c>
      <c r="J20" s="67" t="str">
        <f t="shared" si="9"/>
        <v>B⁺</v>
      </c>
      <c r="K20" s="68" t="str">
        <f t="shared" si="1"/>
        <v>3.5</v>
      </c>
      <c r="L20" s="83">
        <v>9</v>
      </c>
      <c r="M20" s="67" t="str">
        <f t="shared" si="10"/>
        <v>A</v>
      </c>
      <c r="N20" s="68" t="str">
        <f t="shared" si="2"/>
        <v>3.8</v>
      </c>
      <c r="O20" s="83">
        <v>8.4</v>
      </c>
      <c r="P20" s="67" t="str">
        <f t="shared" si="11"/>
        <v>B⁺</v>
      </c>
      <c r="Q20" s="68" t="str">
        <f t="shared" si="3"/>
        <v>3.5</v>
      </c>
      <c r="R20" s="69">
        <f t="shared" si="4"/>
        <v>66.400000000000006</v>
      </c>
      <c r="S20" s="70">
        <f t="shared" si="5"/>
        <v>8.3000000000000007</v>
      </c>
      <c r="T20" s="69">
        <f t="shared" si="6"/>
        <v>27.6</v>
      </c>
      <c r="U20" s="70">
        <f t="shared" si="7"/>
        <v>3.45</v>
      </c>
    </row>
    <row r="21" spans="1:21" ht="15.75">
      <c r="A21" s="62">
        <v>13</v>
      </c>
      <c r="B21" s="62" t="s">
        <v>86</v>
      </c>
      <c r="C21" s="63" t="s">
        <v>87</v>
      </c>
      <c r="D21" s="66" t="s">
        <v>84</v>
      </c>
      <c r="E21" s="93" t="s">
        <v>88</v>
      </c>
      <c r="F21" s="83">
        <v>7.8</v>
      </c>
      <c r="G21" s="67" t="str">
        <f t="shared" si="8"/>
        <v>B</v>
      </c>
      <c r="H21" s="68" t="str">
        <f t="shared" si="0"/>
        <v>3.0</v>
      </c>
      <c r="I21" s="83">
        <v>8</v>
      </c>
      <c r="J21" s="67" t="str">
        <f t="shared" si="9"/>
        <v>B⁺</v>
      </c>
      <c r="K21" s="68" t="str">
        <f t="shared" si="1"/>
        <v>3.5</v>
      </c>
      <c r="L21" s="83">
        <v>8.4</v>
      </c>
      <c r="M21" s="67" t="str">
        <f t="shared" si="10"/>
        <v>B⁺</v>
      </c>
      <c r="N21" s="68" t="str">
        <f t="shared" si="2"/>
        <v>3.5</v>
      </c>
      <c r="O21" s="83">
        <v>8.1999999999999993</v>
      </c>
      <c r="P21" s="67" t="str">
        <f t="shared" si="11"/>
        <v>B⁺</v>
      </c>
      <c r="Q21" s="68" t="str">
        <f t="shared" si="3"/>
        <v>3.5</v>
      </c>
      <c r="R21" s="69">
        <f t="shared" si="4"/>
        <v>64.800000000000011</v>
      </c>
      <c r="S21" s="70">
        <f t="shared" si="5"/>
        <v>8.1000000000000014</v>
      </c>
      <c r="T21" s="69">
        <f t="shared" si="6"/>
        <v>27</v>
      </c>
      <c r="U21" s="70">
        <f t="shared" si="7"/>
        <v>3.375</v>
      </c>
    </row>
    <row r="22" spans="1:21" ht="15.75">
      <c r="A22" s="62">
        <v>14</v>
      </c>
      <c r="B22" s="62" t="s">
        <v>89</v>
      </c>
      <c r="C22" s="63" t="s">
        <v>90</v>
      </c>
      <c r="D22" s="64" t="s">
        <v>91</v>
      </c>
      <c r="E22" s="93" t="s">
        <v>92</v>
      </c>
      <c r="F22" s="83" t="e">
        <v>#VALUE!</v>
      </c>
      <c r="G22" s="67" t="e">
        <f t="shared" si="8"/>
        <v>#VALUE!</v>
      </c>
      <c r="H22" s="68" t="e">
        <f t="shared" si="0"/>
        <v>#VALUE!</v>
      </c>
      <c r="I22" s="83" t="e">
        <v>#VALUE!</v>
      </c>
      <c r="J22" s="67" t="e">
        <f t="shared" si="9"/>
        <v>#VALUE!</v>
      </c>
      <c r="K22" s="68" t="e">
        <f t="shared" si="1"/>
        <v>#VALUE!</v>
      </c>
      <c r="L22" s="83" t="e">
        <v>#VALUE!</v>
      </c>
      <c r="M22" s="67" t="e">
        <f t="shared" si="10"/>
        <v>#VALUE!</v>
      </c>
      <c r="N22" s="68" t="e">
        <f t="shared" si="2"/>
        <v>#VALUE!</v>
      </c>
      <c r="O22" s="83" t="e">
        <v>#VALUE!</v>
      </c>
      <c r="P22" s="67" t="e">
        <f t="shared" si="11"/>
        <v>#VALUE!</v>
      </c>
      <c r="Q22" s="68" t="e">
        <f t="shared" si="3"/>
        <v>#VALUE!</v>
      </c>
      <c r="R22" s="69" t="e">
        <f t="shared" si="4"/>
        <v>#VALUE!</v>
      </c>
      <c r="S22" s="70" t="e">
        <f t="shared" si="5"/>
        <v>#VALUE!</v>
      </c>
      <c r="T22" s="69" t="e">
        <f t="shared" si="6"/>
        <v>#VALUE!</v>
      </c>
      <c r="U22" s="70" t="e">
        <f t="shared" si="7"/>
        <v>#VALUE!</v>
      </c>
    </row>
    <row r="23" spans="1:21" ht="15.75">
      <c r="A23" s="106" t="s">
        <v>97</v>
      </c>
      <c r="B23" s="106"/>
      <c r="C23" s="106"/>
      <c r="D23" s="106"/>
      <c r="E23" s="80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0"/>
      <c r="S23" s="80"/>
      <c r="T23" s="80"/>
      <c r="U23" s="80"/>
    </row>
    <row r="24" spans="1:21" ht="15.75">
      <c r="A24" s="80"/>
      <c r="B24" s="80"/>
      <c r="C24" s="80"/>
      <c r="D24" s="80"/>
      <c r="E24" s="80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0"/>
      <c r="S24" s="80"/>
      <c r="T24" s="80"/>
      <c r="U24" s="80"/>
    </row>
    <row r="25" spans="1:21" ht="15.75">
      <c r="A25" s="80"/>
      <c r="B25" s="80"/>
      <c r="C25" s="80"/>
      <c r="D25" s="80"/>
      <c r="E25" s="80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0"/>
      <c r="S25" s="80"/>
      <c r="T25" s="80"/>
      <c r="U25" s="80"/>
    </row>
    <row r="26" spans="1:21" ht="15.75">
      <c r="A26" s="80"/>
      <c r="B26" s="80"/>
      <c r="C26" s="80"/>
      <c r="D26" s="80"/>
      <c r="E26" s="80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0"/>
      <c r="S26" s="80"/>
      <c r="T26" s="80"/>
      <c r="U26" s="80"/>
    </row>
    <row r="27" spans="1:21" ht="15.75">
      <c r="A27" s="80"/>
      <c r="B27" s="80"/>
      <c r="C27" s="80"/>
      <c r="D27" s="80"/>
      <c r="E27" s="80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0"/>
      <c r="S27" s="80"/>
      <c r="T27" s="80"/>
      <c r="U27" s="80"/>
    </row>
    <row r="28" spans="1:21" ht="15.75">
      <c r="A28" s="80"/>
      <c r="B28" s="80"/>
      <c r="C28" s="80"/>
      <c r="D28" s="80"/>
      <c r="E28" s="8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0"/>
      <c r="S28" s="80"/>
      <c r="T28" s="80"/>
      <c r="U28" s="80"/>
    </row>
    <row r="29" spans="1:21" ht="15.75">
      <c r="A29" s="80"/>
      <c r="B29" s="80"/>
      <c r="C29" s="80"/>
      <c r="D29" s="80"/>
      <c r="E29" s="80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0"/>
      <c r="S29" s="80"/>
      <c r="T29" s="80"/>
      <c r="U29" s="80"/>
    </row>
    <row r="30" spans="1:21" ht="15.75">
      <c r="A30" s="80"/>
      <c r="B30" s="80"/>
      <c r="C30" s="80"/>
      <c r="D30" s="80"/>
      <c r="E30" s="80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0"/>
      <c r="S30" s="80"/>
      <c r="T30" s="80"/>
      <c r="U30" s="80"/>
    </row>
    <row r="31" spans="1:21" ht="15.75">
      <c r="A31" s="80"/>
      <c r="B31" s="80"/>
      <c r="C31" s="80"/>
      <c r="D31" s="80"/>
      <c r="E31" s="80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0"/>
      <c r="S31" s="80"/>
      <c r="T31" s="80"/>
      <c r="U31" s="80"/>
    </row>
  </sheetData>
  <mergeCells count="14">
    <mergeCell ref="A1:D1"/>
    <mergeCell ref="E1:Q1"/>
    <mergeCell ref="I2:P2"/>
    <mergeCell ref="D3:F3"/>
    <mergeCell ref="D4:F4"/>
    <mergeCell ref="O6:Q6"/>
    <mergeCell ref="A23:D23"/>
    <mergeCell ref="F7:H7"/>
    <mergeCell ref="I7:K7"/>
    <mergeCell ref="L7:N7"/>
    <mergeCell ref="O7:Q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2020-07-27T03:14:28Z</dcterms:modified>
</cp:coreProperties>
</file>