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tổng'!$A$11:$V$64</definedName>
  </definedNames>
  <calcPr calcId="144525"/>
</workbook>
</file>

<file path=xl/calcChain.xml><?xml version="1.0" encoding="utf-8"?>
<calcChain xmlns="http://schemas.openxmlformats.org/spreadsheetml/2006/main">
  <c r="X7" i="3" l="1"/>
  <c r="AA9" i="3"/>
  <c r="Y9" i="3"/>
  <c r="Z9" i="3"/>
  <c r="X9" i="3"/>
  <c r="X52" i="3"/>
  <c r="Y52" i="3" s="1"/>
  <c r="Z52" i="3"/>
  <c r="AA52" i="3" s="1"/>
  <c r="X53" i="3"/>
  <c r="Z53" i="3"/>
  <c r="AA53" i="3" s="1"/>
  <c r="X54" i="3"/>
  <c r="Y54" i="3" s="1"/>
  <c r="Z54" i="3"/>
  <c r="AA54" i="3" s="1"/>
  <c r="X55" i="3"/>
  <c r="Z55" i="3"/>
  <c r="AA55" i="3" s="1"/>
  <c r="X56" i="3"/>
  <c r="Y56" i="3" s="1"/>
  <c r="Z56" i="3"/>
  <c r="AA56" i="3" s="1"/>
  <c r="Y55" i="3" l="1"/>
  <c r="Y53" i="3"/>
  <c r="X10" i="3"/>
  <c r="G12" i="2"/>
  <c r="V9" i="3" l="1"/>
  <c r="W9" i="3" s="1"/>
  <c r="X11" i="3" l="1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V60" i="3"/>
  <c r="W60" i="3" s="1"/>
  <c r="V59" i="3"/>
  <c r="W59" i="3" s="1"/>
  <c r="V58" i="3"/>
  <c r="W58" i="3" s="1"/>
  <c r="V57" i="3"/>
  <c r="W57" i="3" s="1"/>
  <c r="V56" i="3"/>
  <c r="W56" i="3" s="1"/>
  <c r="V55" i="3"/>
  <c r="W55" i="3" s="1"/>
  <c r="V54" i="3"/>
  <c r="W54" i="3" s="1"/>
  <c r="V53" i="3"/>
  <c r="W53" i="3" s="1"/>
  <c r="V52" i="3"/>
  <c r="W52" i="3" s="1"/>
  <c r="V51" i="3"/>
  <c r="W51" i="3" s="1"/>
  <c r="V50" i="3"/>
  <c r="W50" i="3" s="1"/>
  <c r="V49" i="3"/>
  <c r="W49" i="3" s="1"/>
  <c r="W48" i="3"/>
  <c r="V48" i="3"/>
  <c r="V47" i="3"/>
  <c r="W47" i="3" s="1"/>
  <c r="V46" i="3"/>
  <c r="W46" i="3" s="1"/>
  <c r="V45" i="3"/>
  <c r="W45" i="3" s="1"/>
  <c r="V44" i="3"/>
  <c r="W44" i="3" s="1"/>
  <c r="V43" i="3"/>
  <c r="W43" i="3" s="1"/>
  <c r="V42" i="3"/>
  <c r="W42" i="3" s="1"/>
  <c r="V41" i="3"/>
  <c r="W41" i="3" s="1"/>
  <c r="V40" i="3"/>
  <c r="W40" i="3" s="1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W16" i="3"/>
  <c r="V16" i="3"/>
  <c r="V15" i="3"/>
  <c r="W15" i="3" s="1"/>
  <c r="V14" i="3"/>
  <c r="W14" i="3" s="1"/>
  <c r="V13" i="3"/>
  <c r="W13" i="3" s="1"/>
  <c r="V12" i="3"/>
  <c r="W12" i="3" s="1"/>
  <c r="V11" i="3"/>
  <c r="W11" i="3" s="1"/>
  <c r="S60" i="3"/>
  <c r="T60" i="3" s="1"/>
  <c r="S59" i="3"/>
  <c r="T59" i="3" s="1"/>
  <c r="S58" i="3"/>
  <c r="T58" i="3" s="1"/>
  <c r="S57" i="3"/>
  <c r="T57" i="3" s="1"/>
  <c r="S56" i="3"/>
  <c r="T56" i="3" s="1"/>
  <c r="S55" i="3"/>
  <c r="T55" i="3" s="1"/>
  <c r="S54" i="3"/>
  <c r="T54" i="3" s="1"/>
  <c r="S53" i="3"/>
  <c r="T53" i="3" s="1"/>
  <c r="S52" i="3"/>
  <c r="T52" i="3" s="1"/>
  <c r="S51" i="3"/>
  <c r="T51" i="3" s="1"/>
  <c r="S50" i="3"/>
  <c r="T50" i="3" s="1"/>
  <c r="S49" i="3"/>
  <c r="T49" i="3" s="1"/>
  <c r="S48" i="3"/>
  <c r="T48" i="3" s="1"/>
  <c r="S47" i="3"/>
  <c r="T47" i="3" s="1"/>
  <c r="S46" i="3"/>
  <c r="T46" i="3" s="1"/>
  <c r="S45" i="3"/>
  <c r="T45" i="3" s="1"/>
  <c r="S44" i="3"/>
  <c r="T44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S37" i="3"/>
  <c r="T37" i="3" s="1"/>
  <c r="S36" i="3"/>
  <c r="T36" i="3" s="1"/>
  <c r="S35" i="3"/>
  <c r="T35" i="3" s="1"/>
  <c r="S34" i="3"/>
  <c r="T34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Q48" i="3"/>
  <c r="P48" i="3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Q32" i="3"/>
  <c r="P32" i="3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Q16" i="3"/>
  <c r="P16" i="3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60" i="3"/>
  <c r="K60" i="3" s="1"/>
  <c r="J59" i="3"/>
  <c r="K59" i="3" s="1"/>
  <c r="K58" i="3"/>
  <c r="J58" i="3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K42" i="3"/>
  <c r="J42" i="3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K26" i="3"/>
  <c r="J26" i="3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G51" i="3"/>
  <c r="G52" i="3"/>
  <c r="H52" i="3" s="1"/>
  <c r="G53" i="3"/>
  <c r="G54" i="3"/>
  <c r="H54" i="3" s="1"/>
  <c r="G55" i="3"/>
  <c r="H55" i="3" s="1"/>
  <c r="G56" i="3"/>
  <c r="H56" i="3" s="1"/>
  <c r="H53" i="3"/>
  <c r="E6" i="2" l="1"/>
  <c r="V63" i="2" l="1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S63" i="2"/>
  <c r="P63" i="2"/>
  <c r="M63" i="2"/>
  <c r="J63" i="2"/>
  <c r="G63" i="2"/>
  <c r="S62" i="2"/>
  <c r="P62" i="2"/>
  <c r="M62" i="2"/>
  <c r="J62" i="2"/>
  <c r="G62" i="2"/>
  <c r="S61" i="2"/>
  <c r="P61" i="2"/>
  <c r="M61" i="2"/>
  <c r="J61" i="2"/>
  <c r="G61" i="2"/>
  <c r="S60" i="2"/>
  <c r="P60" i="2"/>
  <c r="M60" i="2"/>
  <c r="J60" i="2"/>
  <c r="G60" i="2"/>
  <c r="V10" i="3" l="1"/>
  <c r="W10" i="3" s="1"/>
  <c r="S59" i="2" l="1"/>
  <c r="P59" i="2"/>
  <c r="M59" i="2"/>
  <c r="J59" i="2"/>
  <c r="G59" i="2"/>
  <c r="X57" i="3" l="1"/>
  <c r="X58" i="3"/>
  <c r="X59" i="3"/>
  <c r="X60" i="3"/>
  <c r="G60" i="3" l="1"/>
  <c r="H60" i="3" s="1"/>
  <c r="G59" i="3"/>
  <c r="H59" i="3" s="1"/>
  <c r="Z59" i="3" s="1"/>
  <c r="G58" i="3"/>
  <c r="H58" i="3" s="1"/>
  <c r="G57" i="3"/>
  <c r="H57" i="3" s="1"/>
  <c r="H51" i="3"/>
  <c r="Z51" i="3" s="1"/>
  <c r="G50" i="3"/>
  <c r="H50" i="3" s="1"/>
  <c r="Z50" i="3" s="1"/>
  <c r="G49" i="3"/>
  <c r="H49" i="3" s="1"/>
  <c r="Z49" i="3" s="1"/>
  <c r="G48" i="3"/>
  <c r="H48" i="3" s="1"/>
  <c r="Z48" i="3" s="1"/>
  <c r="G47" i="3"/>
  <c r="H47" i="3" s="1"/>
  <c r="Z47" i="3" s="1"/>
  <c r="G46" i="3"/>
  <c r="H46" i="3" s="1"/>
  <c r="Z46" i="3" s="1"/>
  <c r="G45" i="3"/>
  <c r="H45" i="3" s="1"/>
  <c r="Z45" i="3" s="1"/>
  <c r="G44" i="3"/>
  <c r="H44" i="3" s="1"/>
  <c r="Z44" i="3" s="1"/>
  <c r="G43" i="3"/>
  <c r="H43" i="3" s="1"/>
  <c r="Z43" i="3" s="1"/>
  <c r="G42" i="3"/>
  <c r="H42" i="3" s="1"/>
  <c r="Z42" i="3" s="1"/>
  <c r="G41" i="3"/>
  <c r="H41" i="3" s="1"/>
  <c r="Z41" i="3" s="1"/>
  <c r="G40" i="3"/>
  <c r="H40" i="3" s="1"/>
  <c r="Z40" i="3" s="1"/>
  <c r="G39" i="3"/>
  <c r="H39" i="3" s="1"/>
  <c r="Z39" i="3" s="1"/>
  <c r="G38" i="3"/>
  <c r="H38" i="3" s="1"/>
  <c r="Z38" i="3" s="1"/>
  <c r="G37" i="3"/>
  <c r="H37" i="3" s="1"/>
  <c r="Z37" i="3" s="1"/>
  <c r="G36" i="3"/>
  <c r="H36" i="3" s="1"/>
  <c r="Z36" i="3" s="1"/>
  <c r="G35" i="3"/>
  <c r="H35" i="3" s="1"/>
  <c r="Z35" i="3" s="1"/>
  <c r="G34" i="3"/>
  <c r="H34" i="3" s="1"/>
  <c r="Z34" i="3" s="1"/>
  <c r="S58" i="2"/>
  <c r="P58" i="2"/>
  <c r="M58" i="2"/>
  <c r="J58" i="2"/>
  <c r="G58" i="2"/>
  <c r="S57" i="2"/>
  <c r="P57" i="2"/>
  <c r="M57" i="2"/>
  <c r="J57" i="2"/>
  <c r="G57" i="2"/>
  <c r="S56" i="2"/>
  <c r="P56" i="2"/>
  <c r="M56" i="2"/>
  <c r="J56" i="2"/>
  <c r="G56" i="2"/>
  <c r="S55" i="2"/>
  <c r="P55" i="2"/>
  <c r="M55" i="2"/>
  <c r="J55" i="2"/>
  <c r="G55" i="2"/>
  <c r="S54" i="2"/>
  <c r="P54" i="2"/>
  <c r="M54" i="2"/>
  <c r="J54" i="2"/>
  <c r="G54" i="2"/>
  <c r="S53" i="2"/>
  <c r="P53" i="2"/>
  <c r="M53" i="2"/>
  <c r="J53" i="2"/>
  <c r="G53" i="2"/>
  <c r="S52" i="2"/>
  <c r="P52" i="2"/>
  <c r="M52" i="2"/>
  <c r="J52" i="2"/>
  <c r="G52" i="2"/>
  <c r="S51" i="2"/>
  <c r="P51" i="2"/>
  <c r="M51" i="2"/>
  <c r="J51" i="2"/>
  <c r="G51" i="2"/>
  <c r="S50" i="2"/>
  <c r="P50" i="2"/>
  <c r="M50" i="2"/>
  <c r="J50" i="2"/>
  <c r="G50" i="2"/>
  <c r="S49" i="2"/>
  <c r="P49" i="2"/>
  <c r="M49" i="2"/>
  <c r="J49" i="2"/>
  <c r="G49" i="2"/>
  <c r="S48" i="2"/>
  <c r="P48" i="2"/>
  <c r="M48" i="2"/>
  <c r="J48" i="2"/>
  <c r="G48" i="2"/>
  <c r="S47" i="2"/>
  <c r="P47" i="2"/>
  <c r="M47" i="2"/>
  <c r="J47" i="2"/>
  <c r="G47" i="2"/>
  <c r="S46" i="2"/>
  <c r="P46" i="2"/>
  <c r="M46" i="2"/>
  <c r="J46" i="2"/>
  <c r="G46" i="2"/>
  <c r="S45" i="2"/>
  <c r="P45" i="2"/>
  <c r="M45" i="2"/>
  <c r="J45" i="2"/>
  <c r="G45" i="2"/>
  <c r="S44" i="2"/>
  <c r="P44" i="2"/>
  <c r="M44" i="2"/>
  <c r="J44" i="2"/>
  <c r="G44" i="2"/>
  <c r="S43" i="2"/>
  <c r="P43" i="2"/>
  <c r="M43" i="2"/>
  <c r="J43" i="2"/>
  <c r="G43" i="2"/>
  <c r="S42" i="2"/>
  <c r="P42" i="2"/>
  <c r="M42" i="2"/>
  <c r="J42" i="2"/>
  <c r="G42" i="2"/>
  <c r="S41" i="2"/>
  <c r="P41" i="2"/>
  <c r="M41" i="2"/>
  <c r="J41" i="2"/>
  <c r="G41" i="2"/>
  <c r="S40" i="2"/>
  <c r="P40" i="2"/>
  <c r="M40" i="2"/>
  <c r="J40" i="2"/>
  <c r="G40" i="2"/>
  <c r="S39" i="2"/>
  <c r="P39" i="2"/>
  <c r="M39" i="2"/>
  <c r="J39" i="2"/>
  <c r="G39" i="2"/>
  <c r="S38" i="2"/>
  <c r="P38" i="2"/>
  <c r="M38" i="2"/>
  <c r="J38" i="2"/>
  <c r="G38" i="2"/>
  <c r="S37" i="2"/>
  <c r="P37" i="2"/>
  <c r="M37" i="2"/>
  <c r="J37" i="2"/>
  <c r="G37" i="2"/>
  <c r="Z58" i="3" l="1"/>
  <c r="Z57" i="3"/>
  <c r="Z60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S36" i="2"/>
  <c r="P36" i="2"/>
  <c r="M36" i="2"/>
  <c r="J36" i="2"/>
  <c r="G36" i="2"/>
  <c r="G13" i="2" l="1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3" i="3" l="1"/>
  <c r="Z33" i="3" s="1"/>
  <c r="H32" i="3"/>
  <c r="Z32" i="3" s="1"/>
  <c r="H31" i="3"/>
  <c r="Z31" i="3" s="1"/>
  <c r="H30" i="3"/>
  <c r="Z30" i="3" s="1"/>
  <c r="H29" i="3"/>
  <c r="Z29" i="3" s="1"/>
  <c r="H28" i="3"/>
  <c r="Z28" i="3" s="1"/>
  <c r="H27" i="3"/>
  <c r="Z27" i="3" s="1"/>
  <c r="H26" i="3"/>
  <c r="Z26" i="3" s="1"/>
  <c r="H25" i="3"/>
  <c r="Z25" i="3" s="1"/>
  <c r="H24" i="3"/>
  <c r="Z24" i="3" s="1"/>
  <c r="H23" i="3"/>
  <c r="Z23" i="3" s="1"/>
  <c r="H22" i="3"/>
  <c r="Z22" i="3" s="1"/>
  <c r="H21" i="3"/>
  <c r="Z21" i="3" s="1"/>
  <c r="H20" i="3"/>
  <c r="Z20" i="3" s="1"/>
  <c r="H19" i="3"/>
  <c r="Z19" i="3" s="1"/>
  <c r="H18" i="3"/>
  <c r="Z18" i="3" s="1"/>
  <c r="H17" i="3"/>
  <c r="Z17" i="3" s="1"/>
  <c r="H16" i="3"/>
  <c r="Z16" i="3" s="1"/>
  <c r="H15" i="3"/>
  <c r="Z15" i="3" s="1"/>
  <c r="H14" i="3"/>
  <c r="Z14" i="3" s="1"/>
  <c r="H13" i="3"/>
  <c r="Z13" i="3" s="1"/>
  <c r="H12" i="3"/>
  <c r="Z12" i="3" s="1"/>
  <c r="H11" i="3"/>
  <c r="Z11" i="3" s="1"/>
  <c r="H10" i="3"/>
  <c r="Z10" i="3" s="1"/>
  <c r="H9" i="3"/>
  <c r="AA17" i="3" l="1"/>
  <c r="AA14" i="3"/>
  <c r="AA18" i="3"/>
  <c r="AA26" i="3"/>
  <c r="AA30" i="3"/>
  <c r="AA31" i="3"/>
  <c r="AA16" i="3"/>
  <c r="AA20" i="3"/>
  <c r="AA24" i="3"/>
  <c r="AA32" i="3"/>
  <c r="AA25" i="3"/>
  <c r="AA47" i="3"/>
  <c r="Y36" i="3"/>
  <c r="Y43" i="3"/>
  <c r="Y45" i="3"/>
  <c r="Y48" i="3"/>
  <c r="Y57" i="3"/>
  <c r="Y44" i="3"/>
  <c r="Y37" i="3"/>
  <c r="AA60" i="3"/>
  <c r="AA58" i="3"/>
  <c r="Y40" i="3"/>
  <c r="Y39" i="3"/>
  <c r="AA45" i="3"/>
  <c r="Y38" i="3"/>
  <c r="Y51" i="3"/>
  <c r="Y50" i="3"/>
  <c r="Y59" i="3"/>
  <c r="Y35" i="3"/>
  <c r="Y46" i="3"/>
  <c r="Y49" i="3"/>
  <c r="Y60" i="3"/>
  <c r="Y34" i="3"/>
  <c r="Y58" i="3"/>
  <c r="Y42" i="3"/>
  <c r="Y41" i="3"/>
  <c r="AA38" i="3"/>
  <c r="Y47" i="3"/>
  <c r="AA48" i="3"/>
  <c r="AA59" i="3"/>
  <c r="AA46" i="3"/>
  <c r="AA43" i="3"/>
  <c r="AA36" i="3"/>
  <c r="AA51" i="3"/>
  <c r="AA40" i="3"/>
  <c r="AA50" i="3"/>
  <c r="AA42" i="3"/>
  <c r="AA34" i="3"/>
  <c r="AA49" i="3"/>
  <c r="AA41" i="3"/>
  <c r="AA35" i="3"/>
  <c r="AA37" i="3"/>
  <c r="AA44" i="3"/>
  <c r="AA39" i="3"/>
  <c r="AA57" i="3"/>
  <c r="AA11" i="3"/>
  <c r="AA13" i="3"/>
  <c r="AA15" i="3"/>
  <c r="AA19" i="3"/>
  <c r="AA21" i="3"/>
  <c r="AA23" i="3"/>
  <c r="AA27" i="3"/>
  <c r="AA29" i="3"/>
  <c r="AA33" i="3"/>
  <c r="Y10" i="3"/>
  <c r="AA10" i="3"/>
  <c r="AA12" i="3"/>
  <c r="AA28" i="3"/>
  <c r="AA22" i="3"/>
  <c r="Y13" i="3"/>
  <c r="Y11" i="3"/>
  <c r="Y15" i="3"/>
  <c r="Y14" i="3"/>
  <c r="Y21" i="3"/>
  <c r="Y22" i="3"/>
  <c r="Y12" i="3"/>
  <c r="Y16" i="3"/>
  <c r="Y23" i="3"/>
  <c r="Y24" i="3"/>
  <c r="Y17" i="3"/>
  <c r="Y18" i="3"/>
  <c r="Y25" i="3"/>
  <c r="Y26" i="3"/>
  <c r="Y19" i="3"/>
  <c r="Y27" i="3"/>
  <c r="Y28" i="3"/>
  <c r="Y29" i="3"/>
  <c r="Y31" i="3"/>
  <c r="Y33" i="3"/>
  <c r="Y20" i="3"/>
  <c r="Y30" i="3"/>
  <c r="Y32" i="3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<sst xmlns="http://schemas.openxmlformats.org/spreadsheetml/2006/main" count="416" uniqueCount="187">
  <si>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</si>
  <si>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</si>
  <si>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</si>
  <si>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</si>
  <si>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</si>
  <si>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</si>
  <si>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</si>
  <si>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</si>
  <si>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</si>
  <si>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</si>
  <si>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</si>
  <si>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</si>
  <si>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</si>
  <si>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</si>
  <si>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</si>
  <si>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</si>
  <si>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</si>
  <si>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</si>
  <si>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</si>
  <si>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</si>
  <si>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</si>
  <si>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</si>
  <si>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</si>
  <si>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</si>
  <si>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Lý luận và thực tiễn chuyên sâu về Luật Thương mại</t>
  </si>
  <si>
    <t>Lý luận và thực tiễn chuyên sâu về Luật Lao động</t>
  </si>
  <si>
    <t>Triết Học</t>
  </si>
  <si>
    <t>Bình</t>
  </si>
  <si>
    <t>Dương</t>
  </si>
  <si>
    <t>Hải</t>
  </si>
  <si>
    <t>Nguyễn Đình</t>
  </si>
  <si>
    <t>Hùng</t>
  </si>
  <si>
    <t>Nam</t>
  </si>
  <si>
    <t>Nga</t>
  </si>
  <si>
    <t>Phương</t>
  </si>
  <si>
    <t>Tuấn</t>
  </si>
  <si>
    <t>Thắng</t>
  </si>
  <si>
    <t>Trung</t>
  </si>
  <si>
    <t xml:space="preserve">Học kỳ: 1                                          </t>
  </si>
  <si>
    <t>18LKT129</t>
  </si>
  <si>
    <t xml:space="preserve">Hoàng Thị Kim          </t>
  </si>
  <si>
    <t>Anh</t>
  </si>
  <si>
    <t>18LKT130</t>
  </si>
  <si>
    <t xml:space="preserve">Nguyễn Nguyệt </t>
  </si>
  <si>
    <t>18LKT131</t>
  </si>
  <si>
    <t xml:space="preserve">Bùi Thị                    </t>
  </si>
  <si>
    <t>Bé</t>
  </si>
  <si>
    <t>18LKT132</t>
  </si>
  <si>
    <t xml:space="preserve">Võ Văn                         </t>
  </si>
  <si>
    <t>18LKT133</t>
  </si>
  <si>
    <t xml:space="preserve">Đỗ Hoàng                 </t>
  </si>
  <si>
    <t>18LKT134</t>
  </si>
  <si>
    <t xml:space="preserve">Nguyễn Hải              </t>
  </si>
  <si>
    <t>DĐăng</t>
  </si>
  <si>
    <t>18LKT135</t>
  </si>
  <si>
    <t xml:space="preserve">Phan Phùng                   </t>
  </si>
  <si>
    <t>18LKT136</t>
  </si>
  <si>
    <t xml:space="preserve">Phan Việt                   </t>
  </si>
  <si>
    <t>18LKT137</t>
  </si>
  <si>
    <t xml:space="preserve">Đoàn Thị Bích            </t>
  </si>
  <si>
    <t>Hảo</t>
  </si>
  <si>
    <t>18LKT138</t>
  </si>
  <si>
    <t xml:space="preserve">Lê Đăng                      </t>
  </si>
  <si>
    <t>Hiếu</t>
  </si>
  <si>
    <t>18LKT139</t>
  </si>
  <si>
    <t xml:space="preserve">Võ Văn                    </t>
  </si>
  <si>
    <t>Hợp</t>
  </si>
  <si>
    <t>18LKT140</t>
  </si>
  <si>
    <t xml:space="preserve">Nguyễn Thị               </t>
  </si>
  <si>
    <t>Huyên</t>
  </si>
  <si>
    <t>18LKT141</t>
  </si>
  <si>
    <t xml:space="preserve">Thái Quang                   </t>
  </si>
  <si>
    <t>Huỳnh</t>
  </si>
  <si>
    <t>18LKT142</t>
  </si>
  <si>
    <t xml:space="preserve">Lê Mạnh               </t>
  </si>
  <si>
    <t>18LKT143</t>
  </si>
  <si>
    <t xml:space="preserve">Trần Đức                       </t>
  </si>
  <si>
    <t>18LKT144</t>
  </si>
  <si>
    <t xml:space="preserve">Phan Thị Hoài         </t>
  </si>
  <si>
    <t>Hương</t>
  </si>
  <si>
    <t>18LKT145</t>
  </si>
  <si>
    <t xml:space="preserve">Dương Thanh        </t>
  </si>
  <si>
    <t>Lâm</t>
  </si>
  <si>
    <t>18LKT146</t>
  </si>
  <si>
    <t xml:space="preserve">Ngô Thị                      </t>
  </si>
  <si>
    <t>Liễn</t>
  </si>
  <si>
    <t>18LKT147</t>
  </si>
  <si>
    <t xml:space="preserve">Võ Bùi Diệu                </t>
  </si>
  <si>
    <t>Lương</t>
  </si>
  <si>
    <t>18LKT148</t>
  </si>
  <si>
    <t xml:space="preserve">Lê Đức                      </t>
  </si>
  <si>
    <t>Minh</t>
  </si>
  <si>
    <t>18LKT149</t>
  </si>
  <si>
    <t xml:space="preserve">Nguyễn Thị Tuyết        </t>
  </si>
  <si>
    <t>18LKT150</t>
  </si>
  <si>
    <t xml:space="preserve">Phạm Vũ Ngọc              </t>
  </si>
  <si>
    <t>18LKT151</t>
  </si>
  <si>
    <t xml:space="preserve">Mai Văn                   </t>
  </si>
  <si>
    <t>18LKT152</t>
  </si>
  <si>
    <t>Nguyễn Thị Quỳnh</t>
  </si>
  <si>
    <t>18LKT153</t>
  </si>
  <si>
    <t xml:space="preserve">Ngô Tú                           </t>
  </si>
  <si>
    <t>Ngọc</t>
  </si>
  <si>
    <t>18LKT154</t>
  </si>
  <si>
    <t xml:space="preserve">Trịnh Thị Ái             </t>
  </si>
  <si>
    <t>Nhân</t>
  </si>
  <si>
    <t>18LKT155</t>
  </si>
  <si>
    <t xml:space="preserve">Nguyễn Thùy                 </t>
  </si>
  <si>
    <t>Nhung</t>
  </si>
  <si>
    <t>18LKT156</t>
  </si>
  <si>
    <t xml:space="preserve">Trần Thiên                </t>
  </si>
  <si>
    <t>Phong</t>
  </si>
  <si>
    <t>18LKT157</t>
  </si>
  <si>
    <t xml:space="preserve">Nguyễn Văn               </t>
  </si>
  <si>
    <t>Phúc</t>
  </si>
  <si>
    <t>18LKT158</t>
  </si>
  <si>
    <t xml:space="preserve">Nguyễn Thị                   </t>
  </si>
  <si>
    <t>18LKT159</t>
  </si>
  <si>
    <t xml:space="preserve">Nguyễn Thanh            </t>
  </si>
  <si>
    <t>Quang</t>
  </si>
  <si>
    <t>18LKT160</t>
  </si>
  <si>
    <t xml:space="preserve">Nguyễn Quang    </t>
  </si>
  <si>
    <t>Sáng</t>
  </si>
  <si>
    <t>18LKT161</t>
  </si>
  <si>
    <t xml:space="preserve">Đặng Xuân          </t>
  </si>
  <si>
    <t>Thành</t>
  </si>
  <si>
    <t>18LKT162</t>
  </si>
  <si>
    <t xml:space="preserve">Lê Phương Thảo       </t>
  </si>
  <si>
    <t>Thảo</t>
  </si>
  <si>
    <t>18LKT163</t>
  </si>
  <si>
    <t xml:space="preserve">Lê Xuân                        </t>
  </si>
  <si>
    <t>18LKT164</t>
  </si>
  <si>
    <t>18LKT165</t>
  </si>
  <si>
    <t xml:space="preserve">Hồ Thị Lệ                </t>
  </si>
  <si>
    <t>Thu</t>
  </si>
  <si>
    <t>18LKT166</t>
  </si>
  <si>
    <t xml:space="preserve">Nguyễn Thị                </t>
  </si>
  <si>
    <t>18LKT167</t>
  </si>
  <si>
    <t xml:space="preserve">Nguyễn Phương         </t>
  </si>
  <si>
    <t>Tiến</t>
  </si>
  <si>
    <t>18LKT168</t>
  </si>
  <si>
    <t xml:space="preserve">Hồ Phước           </t>
  </si>
  <si>
    <t>Toàn</t>
  </si>
  <si>
    <t>18LKT169</t>
  </si>
  <si>
    <t xml:space="preserve">Lê Bảo                   </t>
  </si>
  <si>
    <t>18LKT170</t>
  </si>
  <si>
    <t xml:space="preserve">Đỗ Thị    </t>
  </si>
  <si>
    <t>Trang</t>
  </si>
  <si>
    <t>18LKT171</t>
  </si>
  <si>
    <t xml:space="preserve">Nguyễn Thị Như     </t>
  </si>
  <si>
    <t>18LKT172</t>
  </si>
  <si>
    <t xml:space="preserve">Hồ Sỹ                         </t>
  </si>
  <si>
    <t>18LKT173</t>
  </si>
  <si>
    <t xml:space="preserve">Trần Nam           </t>
  </si>
  <si>
    <t>18LKT174</t>
  </si>
  <si>
    <t xml:space="preserve">Tạ Công                  </t>
  </si>
  <si>
    <t>18LKT175</t>
  </si>
  <si>
    <t xml:space="preserve">Bùi Thị Ánh                 </t>
  </si>
  <si>
    <t>Tuyết</t>
  </si>
  <si>
    <t>18LKT176</t>
  </si>
  <si>
    <t xml:space="preserve">Trần                             </t>
  </si>
  <si>
    <t>Tường</t>
  </si>
  <si>
    <t>18LKT177</t>
  </si>
  <si>
    <t xml:space="preserve">Đinh Thị Tường         </t>
  </si>
  <si>
    <t>Vy</t>
  </si>
  <si>
    <t>18LKT178</t>
  </si>
  <si>
    <t xml:space="preserve">Nguyễn Quang           </t>
  </si>
  <si>
    <t>Xuân</t>
  </si>
  <si>
    <t>18LKT179</t>
  </si>
  <si>
    <t xml:space="preserve">Nguyễn Thị Vũ         </t>
  </si>
  <si>
    <t>18LKT180</t>
  </si>
  <si>
    <t xml:space="preserve">Bùi Thị Hải                  </t>
  </si>
  <si>
    <t>Yến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</si>
  <si>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</si>
  <si>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Quảng Trị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</si>
  <si>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</si>
  <si>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Lý luận và thực tiễn chuyên sâu về Luật Dân sự</t>
  </si>
  <si>
    <t>Quản Lý nhà nước trong lĩnh vực kinh tế</t>
  </si>
  <si>
    <t>Lý luận và thực tiễn chuyên sâu về sở hữu trí tuệ trong kinh doanh</t>
  </si>
  <si>
    <t>v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</si>
  <si>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</si>
  <si>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Năm học: 2018 - 2019</t>
  </si>
  <si>
    <t>Lớp: Cao học Luật K8- Quảng Trị</t>
  </si>
  <si>
    <t>Số học phần: 06</t>
  </si>
  <si>
    <t>Tổng số TC: 16</t>
  </si>
  <si>
    <t>*Danh sách này có 52 học viên</t>
  </si>
  <si>
    <t>Đăng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</si>
</sst>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5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143">
    <xf numFmtId="0" fontId="0" fillId="0" borderId="0" xfId="0"/>
    <xf numFmtId="0" fontId="2" fillId="0" borderId="0" xfId="1"/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5" xfId="0" applyNumberFormat="1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33" fillId="0" borderId="5" xfId="1" applyFont="1" applyBorder="1" applyAlignment="1">
      <alignment horizontal="center" vertical="center" wrapText="1"/>
    </xf>
    <xf numFmtId="1" fontId="33" fillId="0" borderId="5" xfId="1" applyNumberFormat="1" applyFont="1" applyBorder="1" applyAlignment="1">
      <alignment horizontal="center" vertical="center" wrapText="1"/>
    </xf>
    <xf numFmtId="2" fontId="35" fillId="0" borderId="5" xfId="1" applyNumberFormat="1" applyFont="1" applyBorder="1" applyAlignment="1">
      <alignment horizontal="center" vertical="center" wrapText="1"/>
    </xf>
    <xf numFmtId="2" fontId="35" fillId="0" borderId="3" xfId="1" applyNumberFormat="1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 wrapText="1"/>
    </xf>
    <xf numFmtId="0" fontId="35" fillId="0" borderId="3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5" xfId="1" applyFont="1" applyFill="1" applyBorder="1" applyAlignment="1">
      <alignment horizontal="center" vertical="center" wrapText="1"/>
    </xf>
    <xf numFmtId="0" fontId="32" fillId="3" borderId="5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9" xfId="0" applyFont="1" applyFill="1" applyBorder="1" applyAlignment="1"/>
    <xf numFmtId="0" fontId="14" fillId="0" borderId="10" xfId="0" applyFont="1" applyFill="1" applyBorder="1" applyAlignment="1"/>
    <xf numFmtId="165" fontId="21" fillId="0" borderId="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7" xfId="0" applyFont="1" applyFill="1" applyBorder="1" applyAlignment="1"/>
    <xf numFmtId="0" fontId="14" fillId="0" borderId="6" xfId="0" applyFont="1" applyFill="1" applyBorder="1" applyAlignment="1"/>
    <xf numFmtId="165" fontId="21" fillId="0" borderId="5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/>
    </xf>
    <xf numFmtId="0" fontId="41" fillId="0" borderId="7" xfId="0" applyFont="1" applyFill="1" applyBorder="1" applyAlignment="1"/>
    <xf numFmtId="0" fontId="44" fillId="0" borderId="6" xfId="0" applyFont="1" applyFill="1" applyBorder="1" applyAlignment="1"/>
    <xf numFmtId="14" fontId="41" fillId="0" borderId="5" xfId="0" applyNumberFormat="1" applyFont="1" applyBorder="1" applyAlignment="1">
      <alignment horizontal="center"/>
    </xf>
    <xf numFmtId="164" fontId="41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6" fontId="42" fillId="0" borderId="5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Fill="1" applyBorder="1" applyAlignment="1"/>
    <xf numFmtId="0" fontId="46" fillId="0" borderId="6" xfId="0" applyFont="1" applyFill="1" applyBorder="1" applyAlignment="1"/>
    <xf numFmtId="165" fontId="27" fillId="0" borderId="5" xfId="0" applyNumberFormat="1" applyFont="1" applyBorder="1" applyAlignment="1">
      <alignment horizontal="center" vertical="center"/>
    </xf>
    <xf numFmtId="14" fontId="27" fillId="0" borderId="5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165" fontId="47" fillId="0" borderId="6" xfId="0" applyNumberFormat="1" applyFont="1" applyBorder="1" applyAlignment="1">
      <alignment horizontal="center"/>
    </xf>
    <xf numFmtId="165" fontId="47" fillId="0" borderId="5" xfId="0" applyNumberFormat="1" applyFont="1" applyBorder="1" applyAlignment="1">
      <alignment horizontal="center"/>
    </xf>
    <xf numFmtId="166" fontId="48" fillId="0" borderId="5" xfId="0" applyNumberFormat="1" applyFont="1" applyBorder="1" applyAlignment="1">
      <alignment horizontal="center"/>
    </xf>
    <xf numFmtId="166" fontId="46" fillId="0" borderId="5" xfId="0" applyNumberFormat="1" applyFont="1" applyBorder="1" applyAlignment="1">
      <alignment horizontal="center"/>
    </xf>
    <xf numFmtId="0" fontId="49" fillId="0" borderId="0" xfId="0" applyFont="1"/>
    <xf numFmtId="0" fontId="45" fillId="0" borderId="0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opLeftCell="A55" workbookViewId="0">
      <selection activeCell="X11" sqref="X11"/>
    </sheetView>
  </sheetViews>
  <sheetFormatPr defaultRowHeight="15.75"/>
  <cols>
    <col min="1" max="1" width="4.85546875" style="47" customWidth="1"/>
    <col min="2" max="2" width="9.85546875" style="49" customWidth="1"/>
    <col min="3" max="3" width="20.5703125" style="47" customWidth="1"/>
    <col min="4" max="4" width="8.7109375" style="50" customWidth="1"/>
    <col min="5" max="5" width="6.140625" style="51" customWidth="1"/>
    <col min="6" max="6" width="6.140625" style="52" customWidth="1"/>
    <col min="7" max="7" width="6.140625" style="53" customWidth="1"/>
    <col min="8" max="9" width="6.140625" style="54" customWidth="1"/>
    <col min="10" max="10" width="6.140625" style="47" customWidth="1"/>
    <col min="11" max="12" width="6.140625" style="55" customWidth="1"/>
    <col min="13" max="13" width="6.140625" style="47" customWidth="1"/>
    <col min="14" max="15" width="6.140625" style="55" customWidth="1"/>
    <col min="16" max="16" width="6.140625" style="47" customWidth="1"/>
    <col min="17" max="18" width="6.140625" style="55" customWidth="1"/>
    <col min="19" max="19" width="6.140625" style="47" customWidth="1"/>
    <col min="20" max="21" width="6.140625" style="55" customWidth="1"/>
    <col min="22" max="22" width="6.140625" style="47" customWidth="1"/>
    <col min="23" max="241" width="9.140625" style="47"/>
    <col min="242" max="242" width="4.42578125" style="47" customWidth="1"/>
    <col min="243" max="243" width="15.7109375" style="47" customWidth="1"/>
    <col min="244" max="244" width="24.140625" style="47" customWidth="1"/>
    <col min="245" max="245" width="8.7109375" style="47" customWidth="1"/>
    <col min="246" max="247" width="4.85546875" style="47" customWidth="1"/>
    <col min="248" max="248" width="5.42578125" style="47" customWidth="1"/>
    <col min="249" max="249" width="4.7109375" style="47" customWidth="1"/>
    <col min="250" max="250" width="4.5703125" style="47" customWidth="1"/>
    <col min="251" max="253" width="4.7109375" style="47" customWidth="1"/>
    <col min="254" max="254" width="4.5703125" style="47" customWidth="1"/>
    <col min="255" max="255" width="4.42578125" style="47" customWidth="1"/>
    <col min="256" max="256" width="4.28515625" style="47" customWidth="1"/>
    <col min="257" max="257" width="4.5703125" style="47" customWidth="1"/>
    <col min="258" max="258" width="4.42578125" style="47" customWidth="1"/>
    <col min="259" max="260" width="4.5703125" style="47" customWidth="1"/>
    <col min="261" max="261" width="4.28515625" style="47" customWidth="1"/>
    <col min="262" max="262" width="4.140625" style="47" customWidth="1"/>
    <col min="263" max="263" width="4.28515625" style="47" customWidth="1"/>
    <col min="264" max="497" width="9.140625" style="47"/>
    <col min="498" max="498" width="4.42578125" style="47" customWidth="1"/>
    <col min="499" max="499" width="15.7109375" style="47" customWidth="1"/>
    <col min="500" max="500" width="24.140625" style="47" customWidth="1"/>
    <col min="501" max="501" width="8.7109375" style="47" customWidth="1"/>
    <col min="502" max="503" width="4.85546875" style="47" customWidth="1"/>
    <col min="504" max="504" width="5.42578125" style="47" customWidth="1"/>
    <col min="505" max="505" width="4.7109375" style="47" customWidth="1"/>
    <col min="506" max="506" width="4.5703125" style="47" customWidth="1"/>
    <col min="507" max="509" width="4.7109375" style="47" customWidth="1"/>
    <col min="510" max="510" width="4.5703125" style="47" customWidth="1"/>
    <col min="511" max="511" width="4.42578125" style="47" customWidth="1"/>
    <col min="512" max="512" width="4.28515625" style="47" customWidth="1"/>
    <col min="513" max="513" width="4.5703125" style="47" customWidth="1"/>
    <col min="514" max="514" width="4.42578125" style="47" customWidth="1"/>
    <col min="515" max="516" width="4.5703125" style="47" customWidth="1"/>
    <col min="517" max="517" width="4.28515625" style="47" customWidth="1"/>
    <col min="518" max="518" width="4.140625" style="47" customWidth="1"/>
    <col min="519" max="519" width="4.28515625" style="47" customWidth="1"/>
    <col min="520" max="753" width="9.140625" style="47"/>
    <col min="754" max="754" width="4.42578125" style="47" customWidth="1"/>
    <col min="755" max="755" width="15.7109375" style="47" customWidth="1"/>
    <col min="756" max="756" width="24.140625" style="47" customWidth="1"/>
    <col min="757" max="757" width="8.7109375" style="47" customWidth="1"/>
    <col min="758" max="759" width="4.85546875" style="47" customWidth="1"/>
    <col min="760" max="760" width="5.42578125" style="47" customWidth="1"/>
    <col min="761" max="761" width="4.7109375" style="47" customWidth="1"/>
    <col min="762" max="762" width="4.5703125" style="47" customWidth="1"/>
    <col min="763" max="765" width="4.7109375" style="47" customWidth="1"/>
    <col min="766" max="766" width="4.5703125" style="47" customWidth="1"/>
    <col min="767" max="767" width="4.42578125" style="47" customWidth="1"/>
    <col min="768" max="768" width="4.28515625" style="47" customWidth="1"/>
    <col min="769" max="769" width="4.5703125" style="47" customWidth="1"/>
    <col min="770" max="770" width="4.42578125" style="47" customWidth="1"/>
    <col min="771" max="772" width="4.5703125" style="47" customWidth="1"/>
    <col min="773" max="773" width="4.28515625" style="47" customWidth="1"/>
    <col min="774" max="774" width="4.140625" style="47" customWidth="1"/>
    <col min="775" max="775" width="4.28515625" style="47" customWidth="1"/>
    <col min="776" max="1009" width="9.140625" style="47"/>
    <col min="1010" max="1010" width="4.42578125" style="47" customWidth="1"/>
    <col min="1011" max="1011" width="15.7109375" style="47" customWidth="1"/>
    <col min="1012" max="1012" width="24.140625" style="47" customWidth="1"/>
    <col min="1013" max="1013" width="8.7109375" style="47" customWidth="1"/>
    <col min="1014" max="1015" width="4.85546875" style="47" customWidth="1"/>
    <col min="1016" max="1016" width="5.42578125" style="47" customWidth="1"/>
    <col min="1017" max="1017" width="4.7109375" style="47" customWidth="1"/>
    <col min="1018" max="1018" width="4.5703125" style="47" customWidth="1"/>
    <col min="1019" max="1021" width="4.7109375" style="47" customWidth="1"/>
    <col min="1022" max="1022" width="4.5703125" style="47" customWidth="1"/>
    <col min="1023" max="1023" width="4.42578125" style="47" customWidth="1"/>
    <col min="1024" max="1024" width="4.28515625" style="47" customWidth="1"/>
    <col min="1025" max="1025" width="4.5703125" style="47" customWidth="1"/>
    <col min="1026" max="1026" width="4.42578125" style="47" customWidth="1"/>
    <col min="1027" max="1028" width="4.5703125" style="47" customWidth="1"/>
    <col min="1029" max="1029" width="4.28515625" style="47" customWidth="1"/>
    <col min="1030" max="1030" width="4.140625" style="47" customWidth="1"/>
    <col min="1031" max="1031" width="4.28515625" style="47" customWidth="1"/>
    <col min="1032" max="1265" width="9.140625" style="47"/>
    <col min="1266" max="1266" width="4.42578125" style="47" customWidth="1"/>
    <col min="1267" max="1267" width="15.7109375" style="47" customWidth="1"/>
    <col min="1268" max="1268" width="24.140625" style="47" customWidth="1"/>
    <col min="1269" max="1269" width="8.7109375" style="47" customWidth="1"/>
    <col min="1270" max="1271" width="4.85546875" style="47" customWidth="1"/>
    <col min="1272" max="1272" width="5.42578125" style="47" customWidth="1"/>
    <col min="1273" max="1273" width="4.7109375" style="47" customWidth="1"/>
    <col min="1274" max="1274" width="4.5703125" style="47" customWidth="1"/>
    <col min="1275" max="1277" width="4.7109375" style="47" customWidth="1"/>
    <col min="1278" max="1278" width="4.5703125" style="47" customWidth="1"/>
    <col min="1279" max="1279" width="4.42578125" style="47" customWidth="1"/>
    <col min="1280" max="1280" width="4.28515625" style="47" customWidth="1"/>
    <col min="1281" max="1281" width="4.5703125" style="47" customWidth="1"/>
    <col min="1282" max="1282" width="4.42578125" style="47" customWidth="1"/>
    <col min="1283" max="1284" width="4.5703125" style="47" customWidth="1"/>
    <col min="1285" max="1285" width="4.28515625" style="47" customWidth="1"/>
    <col min="1286" max="1286" width="4.140625" style="47" customWidth="1"/>
    <col min="1287" max="1287" width="4.28515625" style="47" customWidth="1"/>
    <col min="1288" max="1521" width="9.140625" style="47"/>
    <col min="1522" max="1522" width="4.42578125" style="47" customWidth="1"/>
    <col min="1523" max="1523" width="15.7109375" style="47" customWidth="1"/>
    <col min="1524" max="1524" width="24.140625" style="47" customWidth="1"/>
    <col min="1525" max="1525" width="8.7109375" style="47" customWidth="1"/>
    <col min="1526" max="1527" width="4.85546875" style="47" customWidth="1"/>
    <col min="1528" max="1528" width="5.42578125" style="47" customWidth="1"/>
    <col min="1529" max="1529" width="4.7109375" style="47" customWidth="1"/>
    <col min="1530" max="1530" width="4.5703125" style="47" customWidth="1"/>
    <col min="1531" max="1533" width="4.7109375" style="47" customWidth="1"/>
    <col min="1534" max="1534" width="4.5703125" style="47" customWidth="1"/>
    <col min="1535" max="1535" width="4.42578125" style="47" customWidth="1"/>
    <col min="1536" max="1536" width="4.28515625" style="47" customWidth="1"/>
    <col min="1537" max="1537" width="4.5703125" style="47" customWidth="1"/>
    <col min="1538" max="1538" width="4.42578125" style="47" customWidth="1"/>
    <col min="1539" max="1540" width="4.5703125" style="47" customWidth="1"/>
    <col min="1541" max="1541" width="4.28515625" style="47" customWidth="1"/>
    <col min="1542" max="1542" width="4.140625" style="47" customWidth="1"/>
    <col min="1543" max="1543" width="4.28515625" style="47" customWidth="1"/>
    <col min="1544" max="1777" width="9.140625" style="47"/>
    <col min="1778" max="1778" width="4.42578125" style="47" customWidth="1"/>
    <col min="1779" max="1779" width="15.7109375" style="47" customWidth="1"/>
    <col min="1780" max="1780" width="24.140625" style="47" customWidth="1"/>
    <col min="1781" max="1781" width="8.7109375" style="47" customWidth="1"/>
    <col min="1782" max="1783" width="4.85546875" style="47" customWidth="1"/>
    <col min="1784" max="1784" width="5.42578125" style="47" customWidth="1"/>
    <col min="1785" max="1785" width="4.7109375" style="47" customWidth="1"/>
    <col min="1786" max="1786" width="4.5703125" style="47" customWidth="1"/>
    <col min="1787" max="1789" width="4.7109375" style="47" customWidth="1"/>
    <col min="1790" max="1790" width="4.5703125" style="47" customWidth="1"/>
    <col min="1791" max="1791" width="4.42578125" style="47" customWidth="1"/>
    <col min="1792" max="1792" width="4.28515625" style="47" customWidth="1"/>
    <col min="1793" max="1793" width="4.5703125" style="47" customWidth="1"/>
    <col min="1794" max="1794" width="4.42578125" style="47" customWidth="1"/>
    <col min="1795" max="1796" width="4.5703125" style="47" customWidth="1"/>
    <col min="1797" max="1797" width="4.28515625" style="47" customWidth="1"/>
    <col min="1798" max="1798" width="4.140625" style="47" customWidth="1"/>
    <col min="1799" max="1799" width="4.28515625" style="47" customWidth="1"/>
    <col min="1800" max="2033" width="9.140625" style="47"/>
    <col min="2034" max="2034" width="4.42578125" style="47" customWidth="1"/>
    <col min="2035" max="2035" width="15.7109375" style="47" customWidth="1"/>
    <col min="2036" max="2036" width="24.140625" style="47" customWidth="1"/>
    <col min="2037" max="2037" width="8.7109375" style="47" customWidth="1"/>
    <col min="2038" max="2039" width="4.85546875" style="47" customWidth="1"/>
    <col min="2040" max="2040" width="5.42578125" style="47" customWidth="1"/>
    <col min="2041" max="2041" width="4.7109375" style="47" customWidth="1"/>
    <col min="2042" max="2042" width="4.5703125" style="47" customWidth="1"/>
    <col min="2043" max="2045" width="4.7109375" style="47" customWidth="1"/>
    <col min="2046" max="2046" width="4.5703125" style="47" customWidth="1"/>
    <col min="2047" max="2047" width="4.42578125" style="47" customWidth="1"/>
    <col min="2048" max="2048" width="4.28515625" style="47" customWidth="1"/>
    <col min="2049" max="2049" width="4.5703125" style="47" customWidth="1"/>
    <col min="2050" max="2050" width="4.42578125" style="47" customWidth="1"/>
    <col min="2051" max="2052" width="4.5703125" style="47" customWidth="1"/>
    <col min="2053" max="2053" width="4.28515625" style="47" customWidth="1"/>
    <col min="2054" max="2054" width="4.140625" style="47" customWidth="1"/>
    <col min="2055" max="2055" width="4.28515625" style="47" customWidth="1"/>
    <col min="2056" max="2289" width="9.140625" style="47"/>
    <col min="2290" max="2290" width="4.42578125" style="47" customWidth="1"/>
    <col min="2291" max="2291" width="15.7109375" style="47" customWidth="1"/>
    <col min="2292" max="2292" width="24.140625" style="47" customWidth="1"/>
    <col min="2293" max="2293" width="8.7109375" style="47" customWidth="1"/>
    <col min="2294" max="2295" width="4.85546875" style="47" customWidth="1"/>
    <col min="2296" max="2296" width="5.42578125" style="47" customWidth="1"/>
    <col min="2297" max="2297" width="4.7109375" style="47" customWidth="1"/>
    <col min="2298" max="2298" width="4.5703125" style="47" customWidth="1"/>
    <col min="2299" max="2301" width="4.7109375" style="47" customWidth="1"/>
    <col min="2302" max="2302" width="4.5703125" style="47" customWidth="1"/>
    <col min="2303" max="2303" width="4.42578125" style="47" customWidth="1"/>
    <col min="2304" max="2304" width="4.28515625" style="47" customWidth="1"/>
    <col min="2305" max="2305" width="4.5703125" style="47" customWidth="1"/>
    <col min="2306" max="2306" width="4.42578125" style="47" customWidth="1"/>
    <col min="2307" max="2308" width="4.5703125" style="47" customWidth="1"/>
    <col min="2309" max="2309" width="4.28515625" style="47" customWidth="1"/>
    <col min="2310" max="2310" width="4.140625" style="47" customWidth="1"/>
    <col min="2311" max="2311" width="4.28515625" style="47" customWidth="1"/>
    <col min="2312" max="2545" width="9.140625" style="47"/>
    <col min="2546" max="2546" width="4.42578125" style="47" customWidth="1"/>
    <col min="2547" max="2547" width="15.7109375" style="47" customWidth="1"/>
    <col min="2548" max="2548" width="24.140625" style="47" customWidth="1"/>
    <col min="2549" max="2549" width="8.7109375" style="47" customWidth="1"/>
    <col min="2550" max="2551" width="4.85546875" style="47" customWidth="1"/>
    <col min="2552" max="2552" width="5.42578125" style="47" customWidth="1"/>
    <col min="2553" max="2553" width="4.7109375" style="47" customWidth="1"/>
    <col min="2554" max="2554" width="4.5703125" style="47" customWidth="1"/>
    <col min="2555" max="2557" width="4.7109375" style="47" customWidth="1"/>
    <col min="2558" max="2558" width="4.5703125" style="47" customWidth="1"/>
    <col min="2559" max="2559" width="4.42578125" style="47" customWidth="1"/>
    <col min="2560" max="2560" width="4.28515625" style="47" customWidth="1"/>
    <col min="2561" max="2561" width="4.5703125" style="47" customWidth="1"/>
    <col min="2562" max="2562" width="4.42578125" style="47" customWidth="1"/>
    <col min="2563" max="2564" width="4.5703125" style="47" customWidth="1"/>
    <col min="2565" max="2565" width="4.28515625" style="47" customWidth="1"/>
    <col min="2566" max="2566" width="4.140625" style="47" customWidth="1"/>
    <col min="2567" max="2567" width="4.28515625" style="47" customWidth="1"/>
    <col min="2568" max="2801" width="9.140625" style="47"/>
    <col min="2802" max="2802" width="4.42578125" style="47" customWidth="1"/>
    <col min="2803" max="2803" width="15.7109375" style="47" customWidth="1"/>
    <col min="2804" max="2804" width="24.140625" style="47" customWidth="1"/>
    <col min="2805" max="2805" width="8.7109375" style="47" customWidth="1"/>
    <col min="2806" max="2807" width="4.85546875" style="47" customWidth="1"/>
    <col min="2808" max="2808" width="5.42578125" style="47" customWidth="1"/>
    <col min="2809" max="2809" width="4.7109375" style="47" customWidth="1"/>
    <col min="2810" max="2810" width="4.5703125" style="47" customWidth="1"/>
    <col min="2811" max="2813" width="4.7109375" style="47" customWidth="1"/>
    <col min="2814" max="2814" width="4.5703125" style="47" customWidth="1"/>
    <col min="2815" max="2815" width="4.42578125" style="47" customWidth="1"/>
    <col min="2816" max="2816" width="4.28515625" style="47" customWidth="1"/>
    <col min="2817" max="2817" width="4.5703125" style="47" customWidth="1"/>
    <col min="2818" max="2818" width="4.42578125" style="47" customWidth="1"/>
    <col min="2819" max="2820" width="4.5703125" style="47" customWidth="1"/>
    <col min="2821" max="2821" width="4.28515625" style="47" customWidth="1"/>
    <col min="2822" max="2822" width="4.140625" style="47" customWidth="1"/>
    <col min="2823" max="2823" width="4.28515625" style="47" customWidth="1"/>
    <col min="2824" max="3057" width="9.140625" style="47"/>
    <col min="3058" max="3058" width="4.42578125" style="47" customWidth="1"/>
    <col min="3059" max="3059" width="15.7109375" style="47" customWidth="1"/>
    <col min="3060" max="3060" width="24.140625" style="47" customWidth="1"/>
    <col min="3061" max="3061" width="8.7109375" style="47" customWidth="1"/>
    <col min="3062" max="3063" width="4.85546875" style="47" customWidth="1"/>
    <col min="3064" max="3064" width="5.42578125" style="47" customWidth="1"/>
    <col min="3065" max="3065" width="4.7109375" style="47" customWidth="1"/>
    <col min="3066" max="3066" width="4.5703125" style="47" customWidth="1"/>
    <col min="3067" max="3069" width="4.7109375" style="47" customWidth="1"/>
    <col min="3070" max="3070" width="4.5703125" style="47" customWidth="1"/>
    <col min="3071" max="3071" width="4.42578125" style="47" customWidth="1"/>
    <col min="3072" max="3072" width="4.28515625" style="47" customWidth="1"/>
    <col min="3073" max="3073" width="4.5703125" style="47" customWidth="1"/>
    <col min="3074" max="3074" width="4.42578125" style="47" customWidth="1"/>
    <col min="3075" max="3076" width="4.5703125" style="47" customWidth="1"/>
    <col min="3077" max="3077" width="4.28515625" style="47" customWidth="1"/>
    <col min="3078" max="3078" width="4.140625" style="47" customWidth="1"/>
    <col min="3079" max="3079" width="4.28515625" style="47" customWidth="1"/>
    <col min="3080" max="3313" width="9.140625" style="47"/>
    <col min="3314" max="3314" width="4.42578125" style="47" customWidth="1"/>
    <col min="3315" max="3315" width="15.7109375" style="47" customWidth="1"/>
    <col min="3316" max="3316" width="24.140625" style="47" customWidth="1"/>
    <col min="3317" max="3317" width="8.7109375" style="47" customWidth="1"/>
    <col min="3318" max="3319" width="4.85546875" style="47" customWidth="1"/>
    <col min="3320" max="3320" width="5.42578125" style="47" customWidth="1"/>
    <col min="3321" max="3321" width="4.7109375" style="47" customWidth="1"/>
    <col min="3322" max="3322" width="4.5703125" style="47" customWidth="1"/>
    <col min="3323" max="3325" width="4.7109375" style="47" customWidth="1"/>
    <col min="3326" max="3326" width="4.5703125" style="47" customWidth="1"/>
    <col min="3327" max="3327" width="4.42578125" style="47" customWidth="1"/>
    <col min="3328" max="3328" width="4.28515625" style="47" customWidth="1"/>
    <col min="3329" max="3329" width="4.5703125" style="47" customWidth="1"/>
    <col min="3330" max="3330" width="4.42578125" style="47" customWidth="1"/>
    <col min="3331" max="3332" width="4.5703125" style="47" customWidth="1"/>
    <col min="3333" max="3333" width="4.28515625" style="47" customWidth="1"/>
    <col min="3334" max="3334" width="4.140625" style="47" customWidth="1"/>
    <col min="3335" max="3335" width="4.28515625" style="47" customWidth="1"/>
    <col min="3336" max="3569" width="9.140625" style="47"/>
    <col min="3570" max="3570" width="4.42578125" style="47" customWidth="1"/>
    <col min="3571" max="3571" width="15.7109375" style="47" customWidth="1"/>
    <col min="3572" max="3572" width="24.140625" style="47" customWidth="1"/>
    <col min="3573" max="3573" width="8.7109375" style="47" customWidth="1"/>
    <col min="3574" max="3575" width="4.85546875" style="47" customWidth="1"/>
    <col min="3576" max="3576" width="5.42578125" style="47" customWidth="1"/>
    <col min="3577" max="3577" width="4.7109375" style="47" customWidth="1"/>
    <col min="3578" max="3578" width="4.5703125" style="47" customWidth="1"/>
    <col min="3579" max="3581" width="4.7109375" style="47" customWidth="1"/>
    <col min="3582" max="3582" width="4.5703125" style="47" customWidth="1"/>
    <col min="3583" max="3583" width="4.42578125" style="47" customWidth="1"/>
    <col min="3584" max="3584" width="4.28515625" style="47" customWidth="1"/>
    <col min="3585" max="3585" width="4.5703125" style="47" customWidth="1"/>
    <col min="3586" max="3586" width="4.42578125" style="47" customWidth="1"/>
    <col min="3587" max="3588" width="4.5703125" style="47" customWidth="1"/>
    <col min="3589" max="3589" width="4.28515625" style="47" customWidth="1"/>
    <col min="3590" max="3590" width="4.140625" style="47" customWidth="1"/>
    <col min="3591" max="3591" width="4.28515625" style="47" customWidth="1"/>
    <col min="3592" max="3825" width="9.140625" style="47"/>
    <col min="3826" max="3826" width="4.42578125" style="47" customWidth="1"/>
    <col min="3827" max="3827" width="15.7109375" style="47" customWidth="1"/>
    <col min="3828" max="3828" width="24.140625" style="47" customWidth="1"/>
    <col min="3829" max="3829" width="8.7109375" style="47" customWidth="1"/>
    <col min="3830" max="3831" width="4.85546875" style="47" customWidth="1"/>
    <col min="3832" max="3832" width="5.42578125" style="47" customWidth="1"/>
    <col min="3833" max="3833" width="4.7109375" style="47" customWidth="1"/>
    <col min="3834" max="3834" width="4.5703125" style="47" customWidth="1"/>
    <col min="3835" max="3837" width="4.7109375" style="47" customWidth="1"/>
    <col min="3838" max="3838" width="4.5703125" style="47" customWidth="1"/>
    <col min="3839" max="3839" width="4.42578125" style="47" customWidth="1"/>
    <col min="3840" max="3840" width="4.28515625" style="47" customWidth="1"/>
    <col min="3841" max="3841" width="4.5703125" style="47" customWidth="1"/>
    <col min="3842" max="3842" width="4.42578125" style="47" customWidth="1"/>
    <col min="3843" max="3844" width="4.5703125" style="47" customWidth="1"/>
    <col min="3845" max="3845" width="4.28515625" style="47" customWidth="1"/>
    <col min="3846" max="3846" width="4.140625" style="47" customWidth="1"/>
    <col min="3847" max="3847" width="4.28515625" style="47" customWidth="1"/>
    <col min="3848" max="4081" width="9.140625" style="47"/>
    <col min="4082" max="4082" width="4.42578125" style="47" customWidth="1"/>
    <col min="4083" max="4083" width="15.7109375" style="47" customWidth="1"/>
    <col min="4084" max="4084" width="24.140625" style="47" customWidth="1"/>
    <col min="4085" max="4085" width="8.7109375" style="47" customWidth="1"/>
    <col min="4086" max="4087" width="4.85546875" style="47" customWidth="1"/>
    <col min="4088" max="4088" width="5.42578125" style="47" customWidth="1"/>
    <col min="4089" max="4089" width="4.7109375" style="47" customWidth="1"/>
    <col min="4090" max="4090" width="4.5703125" style="47" customWidth="1"/>
    <col min="4091" max="4093" width="4.7109375" style="47" customWidth="1"/>
    <col min="4094" max="4094" width="4.5703125" style="47" customWidth="1"/>
    <col min="4095" max="4095" width="4.42578125" style="47" customWidth="1"/>
    <col min="4096" max="4096" width="4.28515625" style="47" customWidth="1"/>
    <col min="4097" max="4097" width="4.5703125" style="47" customWidth="1"/>
    <col min="4098" max="4098" width="4.42578125" style="47" customWidth="1"/>
    <col min="4099" max="4100" width="4.5703125" style="47" customWidth="1"/>
    <col min="4101" max="4101" width="4.28515625" style="47" customWidth="1"/>
    <col min="4102" max="4102" width="4.140625" style="47" customWidth="1"/>
    <col min="4103" max="4103" width="4.28515625" style="47" customWidth="1"/>
    <col min="4104" max="4337" width="9.140625" style="47"/>
    <col min="4338" max="4338" width="4.42578125" style="47" customWidth="1"/>
    <col min="4339" max="4339" width="15.7109375" style="47" customWidth="1"/>
    <col min="4340" max="4340" width="24.140625" style="47" customWidth="1"/>
    <col min="4341" max="4341" width="8.7109375" style="47" customWidth="1"/>
    <col min="4342" max="4343" width="4.85546875" style="47" customWidth="1"/>
    <col min="4344" max="4344" width="5.42578125" style="47" customWidth="1"/>
    <col min="4345" max="4345" width="4.7109375" style="47" customWidth="1"/>
    <col min="4346" max="4346" width="4.5703125" style="47" customWidth="1"/>
    <col min="4347" max="4349" width="4.7109375" style="47" customWidth="1"/>
    <col min="4350" max="4350" width="4.5703125" style="47" customWidth="1"/>
    <col min="4351" max="4351" width="4.42578125" style="47" customWidth="1"/>
    <col min="4352" max="4352" width="4.28515625" style="47" customWidth="1"/>
    <col min="4353" max="4353" width="4.5703125" style="47" customWidth="1"/>
    <col min="4354" max="4354" width="4.42578125" style="47" customWidth="1"/>
    <col min="4355" max="4356" width="4.5703125" style="47" customWidth="1"/>
    <col min="4357" max="4357" width="4.28515625" style="47" customWidth="1"/>
    <col min="4358" max="4358" width="4.140625" style="47" customWidth="1"/>
    <col min="4359" max="4359" width="4.28515625" style="47" customWidth="1"/>
    <col min="4360" max="4593" width="9.140625" style="47"/>
    <col min="4594" max="4594" width="4.42578125" style="47" customWidth="1"/>
    <col min="4595" max="4595" width="15.7109375" style="47" customWidth="1"/>
    <col min="4596" max="4596" width="24.140625" style="47" customWidth="1"/>
    <col min="4597" max="4597" width="8.7109375" style="47" customWidth="1"/>
    <col min="4598" max="4599" width="4.85546875" style="47" customWidth="1"/>
    <col min="4600" max="4600" width="5.42578125" style="47" customWidth="1"/>
    <col min="4601" max="4601" width="4.7109375" style="47" customWidth="1"/>
    <col min="4602" max="4602" width="4.5703125" style="47" customWidth="1"/>
    <col min="4603" max="4605" width="4.7109375" style="47" customWidth="1"/>
    <col min="4606" max="4606" width="4.5703125" style="47" customWidth="1"/>
    <col min="4607" max="4607" width="4.42578125" style="47" customWidth="1"/>
    <col min="4608" max="4608" width="4.28515625" style="47" customWidth="1"/>
    <col min="4609" max="4609" width="4.5703125" style="47" customWidth="1"/>
    <col min="4610" max="4610" width="4.42578125" style="47" customWidth="1"/>
    <col min="4611" max="4612" width="4.5703125" style="47" customWidth="1"/>
    <col min="4613" max="4613" width="4.28515625" style="47" customWidth="1"/>
    <col min="4614" max="4614" width="4.140625" style="47" customWidth="1"/>
    <col min="4615" max="4615" width="4.28515625" style="47" customWidth="1"/>
    <col min="4616" max="4849" width="9.140625" style="47"/>
    <col min="4850" max="4850" width="4.42578125" style="47" customWidth="1"/>
    <col min="4851" max="4851" width="15.7109375" style="47" customWidth="1"/>
    <col min="4852" max="4852" width="24.140625" style="47" customWidth="1"/>
    <col min="4853" max="4853" width="8.7109375" style="47" customWidth="1"/>
    <col min="4854" max="4855" width="4.85546875" style="47" customWidth="1"/>
    <col min="4856" max="4856" width="5.42578125" style="47" customWidth="1"/>
    <col min="4857" max="4857" width="4.7109375" style="47" customWidth="1"/>
    <col min="4858" max="4858" width="4.5703125" style="47" customWidth="1"/>
    <col min="4859" max="4861" width="4.7109375" style="47" customWidth="1"/>
    <col min="4862" max="4862" width="4.5703125" style="47" customWidth="1"/>
    <col min="4863" max="4863" width="4.42578125" style="47" customWidth="1"/>
    <col min="4864" max="4864" width="4.28515625" style="47" customWidth="1"/>
    <col min="4865" max="4865" width="4.5703125" style="47" customWidth="1"/>
    <col min="4866" max="4866" width="4.42578125" style="47" customWidth="1"/>
    <col min="4867" max="4868" width="4.5703125" style="47" customWidth="1"/>
    <col min="4869" max="4869" width="4.28515625" style="47" customWidth="1"/>
    <col min="4870" max="4870" width="4.140625" style="47" customWidth="1"/>
    <col min="4871" max="4871" width="4.28515625" style="47" customWidth="1"/>
    <col min="4872" max="5105" width="9.140625" style="47"/>
    <col min="5106" max="5106" width="4.42578125" style="47" customWidth="1"/>
    <col min="5107" max="5107" width="15.7109375" style="47" customWidth="1"/>
    <col min="5108" max="5108" width="24.140625" style="47" customWidth="1"/>
    <col min="5109" max="5109" width="8.7109375" style="47" customWidth="1"/>
    <col min="5110" max="5111" width="4.85546875" style="47" customWidth="1"/>
    <col min="5112" max="5112" width="5.42578125" style="47" customWidth="1"/>
    <col min="5113" max="5113" width="4.7109375" style="47" customWidth="1"/>
    <col min="5114" max="5114" width="4.5703125" style="47" customWidth="1"/>
    <col min="5115" max="5117" width="4.7109375" style="47" customWidth="1"/>
    <col min="5118" max="5118" width="4.5703125" style="47" customWidth="1"/>
    <col min="5119" max="5119" width="4.42578125" style="47" customWidth="1"/>
    <col min="5120" max="5120" width="4.28515625" style="47" customWidth="1"/>
    <col min="5121" max="5121" width="4.5703125" style="47" customWidth="1"/>
    <col min="5122" max="5122" width="4.42578125" style="47" customWidth="1"/>
    <col min="5123" max="5124" width="4.5703125" style="47" customWidth="1"/>
    <col min="5125" max="5125" width="4.28515625" style="47" customWidth="1"/>
    <col min="5126" max="5126" width="4.140625" style="47" customWidth="1"/>
    <col min="5127" max="5127" width="4.28515625" style="47" customWidth="1"/>
    <col min="5128" max="5361" width="9.140625" style="47"/>
    <col min="5362" max="5362" width="4.42578125" style="47" customWidth="1"/>
    <col min="5363" max="5363" width="15.7109375" style="47" customWidth="1"/>
    <col min="5364" max="5364" width="24.140625" style="47" customWidth="1"/>
    <col min="5365" max="5365" width="8.7109375" style="47" customWidth="1"/>
    <col min="5366" max="5367" width="4.85546875" style="47" customWidth="1"/>
    <col min="5368" max="5368" width="5.42578125" style="47" customWidth="1"/>
    <col min="5369" max="5369" width="4.7109375" style="47" customWidth="1"/>
    <col min="5370" max="5370" width="4.5703125" style="47" customWidth="1"/>
    <col min="5371" max="5373" width="4.7109375" style="47" customWidth="1"/>
    <col min="5374" max="5374" width="4.5703125" style="47" customWidth="1"/>
    <col min="5375" max="5375" width="4.42578125" style="47" customWidth="1"/>
    <col min="5376" max="5376" width="4.28515625" style="47" customWidth="1"/>
    <col min="5377" max="5377" width="4.5703125" style="47" customWidth="1"/>
    <col min="5378" max="5378" width="4.42578125" style="47" customWidth="1"/>
    <col min="5379" max="5380" width="4.5703125" style="47" customWidth="1"/>
    <col min="5381" max="5381" width="4.28515625" style="47" customWidth="1"/>
    <col min="5382" max="5382" width="4.140625" style="47" customWidth="1"/>
    <col min="5383" max="5383" width="4.28515625" style="47" customWidth="1"/>
    <col min="5384" max="5617" width="9.140625" style="47"/>
    <col min="5618" max="5618" width="4.42578125" style="47" customWidth="1"/>
    <col min="5619" max="5619" width="15.7109375" style="47" customWidth="1"/>
    <col min="5620" max="5620" width="24.140625" style="47" customWidth="1"/>
    <col min="5621" max="5621" width="8.7109375" style="47" customWidth="1"/>
    <col min="5622" max="5623" width="4.85546875" style="47" customWidth="1"/>
    <col min="5624" max="5624" width="5.42578125" style="47" customWidth="1"/>
    <col min="5625" max="5625" width="4.7109375" style="47" customWidth="1"/>
    <col min="5626" max="5626" width="4.5703125" style="47" customWidth="1"/>
    <col min="5627" max="5629" width="4.7109375" style="47" customWidth="1"/>
    <col min="5630" max="5630" width="4.5703125" style="47" customWidth="1"/>
    <col min="5631" max="5631" width="4.42578125" style="47" customWidth="1"/>
    <col min="5632" max="5632" width="4.28515625" style="47" customWidth="1"/>
    <col min="5633" max="5633" width="4.5703125" style="47" customWidth="1"/>
    <col min="5634" max="5634" width="4.42578125" style="47" customWidth="1"/>
    <col min="5635" max="5636" width="4.5703125" style="47" customWidth="1"/>
    <col min="5637" max="5637" width="4.28515625" style="47" customWidth="1"/>
    <col min="5638" max="5638" width="4.140625" style="47" customWidth="1"/>
    <col min="5639" max="5639" width="4.28515625" style="47" customWidth="1"/>
    <col min="5640" max="5873" width="9.140625" style="47"/>
    <col min="5874" max="5874" width="4.42578125" style="47" customWidth="1"/>
    <col min="5875" max="5875" width="15.7109375" style="47" customWidth="1"/>
    <col min="5876" max="5876" width="24.140625" style="47" customWidth="1"/>
    <col min="5877" max="5877" width="8.7109375" style="47" customWidth="1"/>
    <col min="5878" max="5879" width="4.85546875" style="47" customWidth="1"/>
    <col min="5880" max="5880" width="5.42578125" style="47" customWidth="1"/>
    <col min="5881" max="5881" width="4.7109375" style="47" customWidth="1"/>
    <col min="5882" max="5882" width="4.5703125" style="47" customWidth="1"/>
    <col min="5883" max="5885" width="4.7109375" style="47" customWidth="1"/>
    <col min="5886" max="5886" width="4.5703125" style="47" customWidth="1"/>
    <col min="5887" max="5887" width="4.42578125" style="47" customWidth="1"/>
    <col min="5888" max="5888" width="4.28515625" style="47" customWidth="1"/>
    <col min="5889" max="5889" width="4.5703125" style="47" customWidth="1"/>
    <col min="5890" max="5890" width="4.42578125" style="47" customWidth="1"/>
    <col min="5891" max="5892" width="4.5703125" style="47" customWidth="1"/>
    <col min="5893" max="5893" width="4.28515625" style="47" customWidth="1"/>
    <col min="5894" max="5894" width="4.140625" style="47" customWidth="1"/>
    <col min="5895" max="5895" width="4.28515625" style="47" customWidth="1"/>
    <col min="5896" max="6129" width="9.140625" style="47"/>
    <col min="6130" max="6130" width="4.42578125" style="47" customWidth="1"/>
    <col min="6131" max="6131" width="15.7109375" style="47" customWidth="1"/>
    <col min="6132" max="6132" width="24.140625" style="47" customWidth="1"/>
    <col min="6133" max="6133" width="8.7109375" style="47" customWidth="1"/>
    <col min="6134" max="6135" width="4.85546875" style="47" customWidth="1"/>
    <col min="6136" max="6136" width="5.42578125" style="47" customWidth="1"/>
    <col min="6137" max="6137" width="4.7109375" style="47" customWidth="1"/>
    <col min="6138" max="6138" width="4.5703125" style="47" customWidth="1"/>
    <col min="6139" max="6141" width="4.7109375" style="47" customWidth="1"/>
    <col min="6142" max="6142" width="4.5703125" style="47" customWidth="1"/>
    <col min="6143" max="6143" width="4.42578125" style="47" customWidth="1"/>
    <col min="6144" max="6144" width="4.28515625" style="47" customWidth="1"/>
    <col min="6145" max="6145" width="4.5703125" style="47" customWidth="1"/>
    <col min="6146" max="6146" width="4.42578125" style="47" customWidth="1"/>
    <col min="6147" max="6148" width="4.5703125" style="47" customWidth="1"/>
    <col min="6149" max="6149" width="4.28515625" style="47" customWidth="1"/>
    <col min="6150" max="6150" width="4.140625" style="47" customWidth="1"/>
    <col min="6151" max="6151" width="4.28515625" style="47" customWidth="1"/>
    <col min="6152" max="6385" width="9.140625" style="47"/>
    <col min="6386" max="6386" width="4.42578125" style="47" customWidth="1"/>
    <col min="6387" max="6387" width="15.7109375" style="47" customWidth="1"/>
    <col min="6388" max="6388" width="24.140625" style="47" customWidth="1"/>
    <col min="6389" max="6389" width="8.7109375" style="47" customWidth="1"/>
    <col min="6390" max="6391" width="4.85546875" style="47" customWidth="1"/>
    <col min="6392" max="6392" width="5.42578125" style="47" customWidth="1"/>
    <col min="6393" max="6393" width="4.7109375" style="47" customWidth="1"/>
    <col min="6394" max="6394" width="4.5703125" style="47" customWidth="1"/>
    <col min="6395" max="6397" width="4.7109375" style="47" customWidth="1"/>
    <col min="6398" max="6398" width="4.5703125" style="47" customWidth="1"/>
    <col min="6399" max="6399" width="4.42578125" style="47" customWidth="1"/>
    <col min="6400" max="6400" width="4.28515625" style="47" customWidth="1"/>
    <col min="6401" max="6401" width="4.5703125" style="47" customWidth="1"/>
    <col min="6402" max="6402" width="4.42578125" style="47" customWidth="1"/>
    <col min="6403" max="6404" width="4.5703125" style="47" customWidth="1"/>
    <col min="6405" max="6405" width="4.28515625" style="47" customWidth="1"/>
    <col min="6406" max="6406" width="4.140625" style="47" customWidth="1"/>
    <col min="6407" max="6407" width="4.28515625" style="47" customWidth="1"/>
    <col min="6408" max="6641" width="9.140625" style="47"/>
    <col min="6642" max="6642" width="4.42578125" style="47" customWidth="1"/>
    <col min="6643" max="6643" width="15.7109375" style="47" customWidth="1"/>
    <col min="6644" max="6644" width="24.140625" style="47" customWidth="1"/>
    <col min="6645" max="6645" width="8.7109375" style="47" customWidth="1"/>
    <col min="6646" max="6647" width="4.85546875" style="47" customWidth="1"/>
    <col min="6648" max="6648" width="5.42578125" style="47" customWidth="1"/>
    <col min="6649" max="6649" width="4.7109375" style="47" customWidth="1"/>
    <col min="6650" max="6650" width="4.5703125" style="47" customWidth="1"/>
    <col min="6651" max="6653" width="4.7109375" style="47" customWidth="1"/>
    <col min="6654" max="6654" width="4.5703125" style="47" customWidth="1"/>
    <col min="6655" max="6655" width="4.42578125" style="47" customWidth="1"/>
    <col min="6656" max="6656" width="4.28515625" style="47" customWidth="1"/>
    <col min="6657" max="6657" width="4.5703125" style="47" customWidth="1"/>
    <col min="6658" max="6658" width="4.42578125" style="47" customWidth="1"/>
    <col min="6659" max="6660" width="4.5703125" style="47" customWidth="1"/>
    <col min="6661" max="6661" width="4.28515625" style="47" customWidth="1"/>
    <col min="6662" max="6662" width="4.140625" style="47" customWidth="1"/>
    <col min="6663" max="6663" width="4.28515625" style="47" customWidth="1"/>
    <col min="6664" max="6897" width="9.140625" style="47"/>
    <col min="6898" max="6898" width="4.42578125" style="47" customWidth="1"/>
    <col min="6899" max="6899" width="15.7109375" style="47" customWidth="1"/>
    <col min="6900" max="6900" width="24.140625" style="47" customWidth="1"/>
    <col min="6901" max="6901" width="8.7109375" style="47" customWidth="1"/>
    <col min="6902" max="6903" width="4.85546875" style="47" customWidth="1"/>
    <col min="6904" max="6904" width="5.42578125" style="47" customWidth="1"/>
    <col min="6905" max="6905" width="4.7109375" style="47" customWidth="1"/>
    <col min="6906" max="6906" width="4.5703125" style="47" customWidth="1"/>
    <col min="6907" max="6909" width="4.7109375" style="47" customWidth="1"/>
    <col min="6910" max="6910" width="4.5703125" style="47" customWidth="1"/>
    <col min="6911" max="6911" width="4.42578125" style="47" customWidth="1"/>
    <col min="6912" max="6912" width="4.28515625" style="47" customWidth="1"/>
    <col min="6913" max="6913" width="4.5703125" style="47" customWidth="1"/>
    <col min="6914" max="6914" width="4.42578125" style="47" customWidth="1"/>
    <col min="6915" max="6916" width="4.5703125" style="47" customWidth="1"/>
    <col min="6917" max="6917" width="4.28515625" style="47" customWidth="1"/>
    <col min="6918" max="6918" width="4.140625" style="47" customWidth="1"/>
    <col min="6919" max="6919" width="4.28515625" style="47" customWidth="1"/>
    <col min="6920" max="7153" width="9.140625" style="47"/>
    <col min="7154" max="7154" width="4.42578125" style="47" customWidth="1"/>
    <col min="7155" max="7155" width="15.7109375" style="47" customWidth="1"/>
    <col min="7156" max="7156" width="24.140625" style="47" customWidth="1"/>
    <col min="7157" max="7157" width="8.7109375" style="47" customWidth="1"/>
    <col min="7158" max="7159" width="4.85546875" style="47" customWidth="1"/>
    <col min="7160" max="7160" width="5.42578125" style="47" customWidth="1"/>
    <col min="7161" max="7161" width="4.7109375" style="47" customWidth="1"/>
    <col min="7162" max="7162" width="4.5703125" style="47" customWidth="1"/>
    <col min="7163" max="7165" width="4.7109375" style="47" customWidth="1"/>
    <col min="7166" max="7166" width="4.5703125" style="47" customWidth="1"/>
    <col min="7167" max="7167" width="4.42578125" style="47" customWidth="1"/>
    <col min="7168" max="7168" width="4.28515625" style="47" customWidth="1"/>
    <col min="7169" max="7169" width="4.5703125" style="47" customWidth="1"/>
    <col min="7170" max="7170" width="4.42578125" style="47" customWidth="1"/>
    <col min="7171" max="7172" width="4.5703125" style="47" customWidth="1"/>
    <col min="7173" max="7173" width="4.28515625" style="47" customWidth="1"/>
    <col min="7174" max="7174" width="4.140625" style="47" customWidth="1"/>
    <col min="7175" max="7175" width="4.28515625" style="47" customWidth="1"/>
    <col min="7176" max="7409" width="9.140625" style="47"/>
    <col min="7410" max="7410" width="4.42578125" style="47" customWidth="1"/>
    <col min="7411" max="7411" width="15.7109375" style="47" customWidth="1"/>
    <col min="7412" max="7412" width="24.140625" style="47" customWidth="1"/>
    <col min="7413" max="7413" width="8.7109375" style="47" customWidth="1"/>
    <col min="7414" max="7415" width="4.85546875" style="47" customWidth="1"/>
    <col min="7416" max="7416" width="5.42578125" style="47" customWidth="1"/>
    <col min="7417" max="7417" width="4.7109375" style="47" customWidth="1"/>
    <col min="7418" max="7418" width="4.5703125" style="47" customWidth="1"/>
    <col min="7419" max="7421" width="4.7109375" style="47" customWidth="1"/>
    <col min="7422" max="7422" width="4.5703125" style="47" customWidth="1"/>
    <col min="7423" max="7423" width="4.42578125" style="47" customWidth="1"/>
    <col min="7424" max="7424" width="4.28515625" style="47" customWidth="1"/>
    <col min="7425" max="7425" width="4.5703125" style="47" customWidth="1"/>
    <col min="7426" max="7426" width="4.42578125" style="47" customWidth="1"/>
    <col min="7427" max="7428" width="4.5703125" style="47" customWidth="1"/>
    <col min="7429" max="7429" width="4.28515625" style="47" customWidth="1"/>
    <col min="7430" max="7430" width="4.140625" style="47" customWidth="1"/>
    <col min="7431" max="7431" width="4.28515625" style="47" customWidth="1"/>
    <col min="7432" max="7665" width="9.140625" style="47"/>
    <col min="7666" max="7666" width="4.42578125" style="47" customWidth="1"/>
    <col min="7667" max="7667" width="15.7109375" style="47" customWidth="1"/>
    <col min="7668" max="7668" width="24.140625" style="47" customWidth="1"/>
    <col min="7669" max="7669" width="8.7109375" style="47" customWidth="1"/>
    <col min="7670" max="7671" width="4.85546875" style="47" customWidth="1"/>
    <col min="7672" max="7672" width="5.42578125" style="47" customWidth="1"/>
    <col min="7673" max="7673" width="4.7109375" style="47" customWidth="1"/>
    <col min="7674" max="7674" width="4.5703125" style="47" customWidth="1"/>
    <col min="7675" max="7677" width="4.7109375" style="47" customWidth="1"/>
    <col min="7678" max="7678" width="4.5703125" style="47" customWidth="1"/>
    <col min="7679" max="7679" width="4.42578125" style="47" customWidth="1"/>
    <col min="7680" max="7680" width="4.28515625" style="47" customWidth="1"/>
    <col min="7681" max="7681" width="4.5703125" style="47" customWidth="1"/>
    <col min="7682" max="7682" width="4.42578125" style="47" customWidth="1"/>
    <col min="7683" max="7684" width="4.5703125" style="47" customWidth="1"/>
    <col min="7685" max="7685" width="4.28515625" style="47" customWidth="1"/>
    <col min="7686" max="7686" width="4.140625" style="47" customWidth="1"/>
    <col min="7687" max="7687" width="4.28515625" style="47" customWidth="1"/>
    <col min="7688" max="7921" width="9.140625" style="47"/>
    <col min="7922" max="7922" width="4.42578125" style="47" customWidth="1"/>
    <col min="7923" max="7923" width="15.7109375" style="47" customWidth="1"/>
    <col min="7924" max="7924" width="24.140625" style="47" customWidth="1"/>
    <col min="7925" max="7925" width="8.7109375" style="47" customWidth="1"/>
    <col min="7926" max="7927" width="4.85546875" style="47" customWidth="1"/>
    <col min="7928" max="7928" width="5.42578125" style="47" customWidth="1"/>
    <col min="7929" max="7929" width="4.7109375" style="47" customWidth="1"/>
    <col min="7930" max="7930" width="4.5703125" style="47" customWidth="1"/>
    <col min="7931" max="7933" width="4.7109375" style="47" customWidth="1"/>
    <col min="7934" max="7934" width="4.5703125" style="47" customWidth="1"/>
    <col min="7935" max="7935" width="4.42578125" style="47" customWidth="1"/>
    <col min="7936" max="7936" width="4.28515625" style="47" customWidth="1"/>
    <col min="7937" max="7937" width="4.5703125" style="47" customWidth="1"/>
    <col min="7938" max="7938" width="4.42578125" style="47" customWidth="1"/>
    <col min="7939" max="7940" width="4.5703125" style="47" customWidth="1"/>
    <col min="7941" max="7941" width="4.28515625" style="47" customWidth="1"/>
    <col min="7942" max="7942" width="4.140625" style="47" customWidth="1"/>
    <col min="7943" max="7943" width="4.28515625" style="47" customWidth="1"/>
    <col min="7944" max="8177" width="9.140625" style="47"/>
    <col min="8178" max="8178" width="4.42578125" style="47" customWidth="1"/>
    <col min="8179" max="8179" width="15.7109375" style="47" customWidth="1"/>
    <col min="8180" max="8180" width="24.140625" style="47" customWidth="1"/>
    <col min="8181" max="8181" width="8.7109375" style="47" customWidth="1"/>
    <col min="8182" max="8183" width="4.85546875" style="47" customWidth="1"/>
    <col min="8184" max="8184" width="5.42578125" style="47" customWidth="1"/>
    <col min="8185" max="8185" width="4.7109375" style="47" customWidth="1"/>
    <col min="8186" max="8186" width="4.5703125" style="47" customWidth="1"/>
    <col min="8187" max="8189" width="4.7109375" style="47" customWidth="1"/>
    <col min="8190" max="8190" width="4.5703125" style="47" customWidth="1"/>
    <col min="8191" max="8191" width="4.42578125" style="47" customWidth="1"/>
    <col min="8192" max="8192" width="4.28515625" style="47" customWidth="1"/>
    <col min="8193" max="8193" width="4.5703125" style="47" customWidth="1"/>
    <col min="8194" max="8194" width="4.42578125" style="47" customWidth="1"/>
    <col min="8195" max="8196" width="4.5703125" style="47" customWidth="1"/>
    <col min="8197" max="8197" width="4.28515625" style="47" customWidth="1"/>
    <col min="8198" max="8198" width="4.140625" style="47" customWidth="1"/>
    <col min="8199" max="8199" width="4.28515625" style="47" customWidth="1"/>
    <col min="8200" max="8433" width="9.140625" style="47"/>
    <col min="8434" max="8434" width="4.42578125" style="47" customWidth="1"/>
    <col min="8435" max="8435" width="15.7109375" style="47" customWidth="1"/>
    <col min="8436" max="8436" width="24.140625" style="47" customWidth="1"/>
    <col min="8437" max="8437" width="8.7109375" style="47" customWidth="1"/>
    <col min="8438" max="8439" width="4.85546875" style="47" customWidth="1"/>
    <col min="8440" max="8440" width="5.42578125" style="47" customWidth="1"/>
    <col min="8441" max="8441" width="4.7109375" style="47" customWidth="1"/>
    <col min="8442" max="8442" width="4.5703125" style="47" customWidth="1"/>
    <col min="8443" max="8445" width="4.7109375" style="47" customWidth="1"/>
    <col min="8446" max="8446" width="4.5703125" style="47" customWidth="1"/>
    <col min="8447" max="8447" width="4.42578125" style="47" customWidth="1"/>
    <col min="8448" max="8448" width="4.28515625" style="47" customWidth="1"/>
    <col min="8449" max="8449" width="4.5703125" style="47" customWidth="1"/>
    <col min="8450" max="8450" width="4.42578125" style="47" customWidth="1"/>
    <col min="8451" max="8452" width="4.5703125" style="47" customWidth="1"/>
    <col min="8453" max="8453" width="4.28515625" style="47" customWidth="1"/>
    <col min="8454" max="8454" width="4.140625" style="47" customWidth="1"/>
    <col min="8455" max="8455" width="4.28515625" style="47" customWidth="1"/>
    <col min="8456" max="8689" width="9.140625" style="47"/>
    <col min="8690" max="8690" width="4.42578125" style="47" customWidth="1"/>
    <col min="8691" max="8691" width="15.7109375" style="47" customWidth="1"/>
    <col min="8692" max="8692" width="24.140625" style="47" customWidth="1"/>
    <col min="8693" max="8693" width="8.7109375" style="47" customWidth="1"/>
    <col min="8694" max="8695" width="4.85546875" style="47" customWidth="1"/>
    <col min="8696" max="8696" width="5.42578125" style="47" customWidth="1"/>
    <col min="8697" max="8697" width="4.7109375" style="47" customWidth="1"/>
    <col min="8698" max="8698" width="4.5703125" style="47" customWidth="1"/>
    <col min="8699" max="8701" width="4.7109375" style="47" customWidth="1"/>
    <col min="8702" max="8702" width="4.5703125" style="47" customWidth="1"/>
    <col min="8703" max="8703" width="4.42578125" style="47" customWidth="1"/>
    <col min="8704" max="8704" width="4.28515625" style="47" customWidth="1"/>
    <col min="8705" max="8705" width="4.5703125" style="47" customWidth="1"/>
    <col min="8706" max="8706" width="4.42578125" style="47" customWidth="1"/>
    <col min="8707" max="8708" width="4.5703125" style="47" customWidth="1"/>
    <col min="8709" max="8709" width="4.28515625" style="47" customWidth="1"/>
    <col min="8710" max="8710" width="4.140625" style="47" customWidth="1"/>
    <col min="8711" max="8711" width="4.28515625" style="47" customWidth="1"/>
    <col min="8712" max="8945" width="9.140625" style="47"/>
    <col min="8946" max="8946" width="4.42578125" style="47" customWidth="1"/>
    <col min="8947" max="8947" width="15.7109375" style="47" customWidth="1"/>
    <col min="8948" max="8948" width="24.140625" style="47" customWidth="1"/>
    <col min="8949" max="8949" width="8.7109375" style="47" customWidth="1"/>
    <col min="8950" max="8951" width="4.85546875" style="47" customWidth="1"/>
    <col min="8952" max="8952" width="5.42578125" style="47" customWidth="1"/>
    <col min="8953" max="8953" width="4.7109375" style="47" customWidth="1"/>
    <col min="8954" max="8954" width="4.5703125" style="47" customWidth="1"/>
    <col min="8955" max="8957" width="4.7109375" style="47" customWidth="1"/>
    <col min="8958" max="8958" width="4.5703125" style="47" customWidth="1"/>
    <col min="8959" max="8959" width="4.42578125" style="47" customWidth="1"/>
    <col min="8960" max="8960" width="4.28515625" style="47" customWidth="1"/>
    <col min="8961" max="8961" width="4.5703125" style="47" customWidth="1"/>
    <col min="8962" max="8962" width="4.42578125" style="47" customWidth="1"/>
    <col min="8963" max="8964" width="4.5703125" style="47" customWidth="1"/>
    <col min="8965" max="8965" width="4.28515625" style="47" customWidth="1"/>
    <col min="8966" max="8966" width="4.140625" style="47" customWidth="1"/>
    <col min="8967" max="8967" width="4.28515625" style="47" customWidth="1"/>
    <col min="8968" max="9201" width="9.140625" style="47"/>
    <col min="9202" max="9202" width="4.42578125" style="47" customWidth="1"/>
    <col min="9203" max="9203" width="15.7109375" style="47" customWidth="1"/>
    <col min="9204" max="9204" width="24.140625" style="47" customWidth="1"/>
    <col min="9205" max="9205" width="8.7109375" style="47" customWidth="1"/>
    <col min="9206" max="9207" width="4.85546875" style="47" customWidth="1"/>
    <col min="9208" max="9208" width="5.42578125" style="47" customWidth="1"/>
    <col min="9209" max="9209" width="4.7109375" style="47" customWidth="1"/>
    <col min="9210" max="9210" width="4.5703125" style="47" customWidth="1"/>
    <col min="9211" max="9213" width="4.7109375" style="47" customWidth="1"/>
    <col min="9214" max="9214" width="4.5703125" style="47" customWidth="1"/>
    <col min="9215" max="9215" width="4.42578125" style="47" customWidth="1"/>
    <col min="9216" max="9216" width="4.28515625" style="47" customWidth="1"/>
    <col min="9217" max="9217" width="4.5703125" style="47" customWidth="1"/>
    <col min="9218" max="9218" width="4.42578125" style="47" customWidth="1"/>
    <col min="9219" max="9220" width="4.5703125" style="47" customWidth="1"/>
    <col min="9221" max="9221" width="4.28515625" style="47" customWidth="1"/>
    <col min="9222" max="9222" width="4.140625" style="47" customWidth="1"/>
    <col min="9223" max="9223" width="4.28515625" style="47" customWidth="1"/>
    <col min="9224" max="9457" width="9.140625" style="47"/>
    <col min="9458" max="9458" width="4.42578125" style="47" customWidth="1"/>
    <col min="9459" max="9459" width="15.7109375" style="47" customWidth="1"/>
    <col min="9460" max="9460" width="24.140625" style="47" customWidth="1"/>
    <col min="9461" max="9461" width="8.7109375" style="47" customWidth="1"/>
    <col min="9462" max="9463" width="4.85546875" style="47" customWidth="1"/>
    <col min="9464" max="9464" width="5.42578125" style="47" customWidth="1"/>
    <col min="9465" max="9465" width="4.7109375" style="47" customWidth="1"/>
    <col min="9466" max="9466" width="4.5703125" style="47" customWidth="1"/>
    <col min="9467" max="9469" width="4.7109375" style="47" customWidth="1"/>
    <col min="9470" max="9470" width="4.5703125" style="47" customWidth="1"/>
    <col min="9471" max="9471" width="4.42578125" style="47" customWidth="1"/>
    <col min="9472" max="9472" width="4.28515625" style="47" customWidth="1"/>
    <col min="9473" max="9473" width="4.5703125" style="47" customWidth="1"/>
    <col min="9474" max="9474" width="4.42578125" style="47" customWidth="1"/>
    <col min="9475" max="9476" width="4.5703125" style="47" customWidth="1"/>
    <col min="9477" max="9477" width="4.28515625" style="47" customWidth="1"/>
    <col min="9478" max="9478" width="4.140625" style="47" customWidth="1"/>
    <col min="9479" max="9479" width="4.28515625" style="47" customWidth="1"/>
    <col min="9480" max="9713" width="9.140625" style="47"/>
    <col min="9714" max="9714" width="4.42578125" style="47" customWidth="1"/>
    <col min="9715" max="9715" width="15.7109375" style="47" customWidth="1"/>
    <col min="9716" max="9716" width="24.140625" style="47" customWidth="1"/>
    <col min="9717" max="9717" width="8.7109375" style="47" customWidth="1"/>
    <col min="9718" max="9719" width="4.85546875" style="47" customWidth="1"/>
    <col min="9720" max="9720" width="5.42578125" style="47" customWidth="1"/>
    <col min="9721" max="9721" width="4.7109375" style="47" customWidth="1"/>
    <col min="9722" max="9722" width="4.5703125" style="47" customWidth="1"/>
    <col min="9723" max="9725" width="4.7109375" style="47" customWidth="1"/>
    <col min="9726" max="9726" width="4.5703125" style="47" customWidth="1"/>
    <col min="9727" max="9727" width="4.42578125" style="47" customWidth="1"/>
    <col min="9728" max="9728" width="4.28515625" style="47" customWidth="1"/>
    <col min="9729" max="9729" width="4.5703125" style="47" customWidth="1"/>
    <col min="9730" max="9730" width="4.42578125" style="47" customWidth="1"/>
    <col min="9731" max="9732" width="4.5703125" style="47" customWidth="1"/>
    <col min="9733" max="9733" width="4.28515625" style="47" customWidth="1"/>
    <col min="9734" max="9734" width="4.140625" style="47" customWidth="1"/>
    <col min="9735" max="9735" width="4.28515625" style="47" customWidth="1"/>
    <col min="9736" max="9969" width="9.140625" style="47"/>
    <col min="9970" max="9970" width="4.42578125" style="47" customWidth="1"/>
    <col min="9971" max="9971" width="15.7109375" style="47" customWidth="1"/>
    <col min="9972" max="9972" width="24.140625" style="47" customWidth="1"/>
    <col min="9973" max="9973" width="8.7109375" style="47" customWidth="1"/>
    <col min="9974" max="9975" width="4.85546875" style="47" customWidth="1"/>
    <col min="9976" max="9976" width="5.42578125" style="47" customWidth="1"/>
    <col min="9977" max="9977" width="4.7109375" style="47" customWidth="1"/>
    <col min="9978" max="9978" width="4.5703125" style="47" customWidth="1"/>
    <col min="9979" max="9981" width="4.7109375" style="47" customWidth="1"/>
    <col min="9982" max="9982" width="4.5703125" style="47" customWidth="1"/>
    <col min="9983" max="9983" width="4.42578125" style="47" customWidth="1"/>
    <col min="9984" max="9984" width="4.28515625" style="47" customWidth="1"/>
    <col min="9985" max="9985" width="4.5703125" style="47" customWidth="1"/>
    <col min="9986" max="9986" width="4.42578125" style="47" customWidth="1"/>
    <col min="9987" max="9988" width="4.5703125" style="47" customWidth="1"/>
    <col min="9989" max="9989" width="4.28515625" style="47" customWidth="1"/>
    <col min="9990" max="9990" width="4.140625" style="47" customWidth="1"/>
    <col min="9991" max="9991" width="4.28515625" style="47" customWidth="1"/>
    <col min="9992" max="10225" width="9.140625" style="47"/>
    <col min="10226" max="10226" width="4.42578125" style="47" customWidth="1"/>
    <col min="10227" max="10227" width="15.7109375" style="47" customWidth="1"/>
    <col min="10228" max="10228" width="24.140625" style="47" customWidth="1"/>
    <col min="10229" max="10229" width="8.7109375" style="47" customWidth="1"/>
    <col min="10230" max="10231" width="4.85546875" style="47" customWidth="1"/>
    <col min="10232" max="10232" width="5.42578125" style="47" customWidth="1"/>
    <col min="10233" max="10233" width="4.7109375" style="47" customWidth="1"/>
    <col min="10234" max="10234" width="4.5703125" style="47" customWidth="1"/>
    <col min="10235" max="10237" width="4.7109375" style="47" customWidth="1"/>
    <col min="10238" max="10238" width="4.5703125" style="47" customWidth="1"/>
    <col min="10239" max="10239" width="4.42578125" style="47" customWidth="1"/>
    <col min="10240" max="10240" width="4.28515625" style="47" customWidth="1"/>
    <col min="10241" max="10241" width="4.5703125" style="47" customWidth="1"/>
    <col min="10242" max="10242" width="4.42578125" style="47" customWidth="1"/>
    <col min="10243" max="10244" width="4.5703125" style="47" customWidth="1"/>
    <col min="10245" max="10245" width="4.28515625" style="47" customWidth="1"/>
    <col min="10246" max="10246" width="4.140625" style="47" customWidth="1"/>
    <col min="10247" max="10247" width="4.28515625" style="47" customWidth="1"/>
    <col min="10248" max="10481" width="9.140625" style="47"/>
    <col min="10482" max="10482" width="4.42578125" style="47" customWidth="1"/>
    <col min="10483" max="10483" width="15.7109375" style="47" customWidth="1"/>
    <col min="10484" max="10484" width="24.140625" style="47" customWidth="1"/>
    <col min="10485" max="10485" width="8.7109375" style="47" customWidth="1"/>
    <col min="10486" max="10487" width="4.85546875" style="47" customWidth="1"/>
    <col min="10488" max="10488" width="5.42578125" style="47" customWidth="1"/>
    <col min="10489" max="10489" width="4.7109375" style="47" customWidth="1"/>
    <col min="10490" max="10490" width="4.5703125" style="47" customWidth="1"/>
    <col min="10491" max="10493" width="4.7109375" style="47" customWidth="1"/>
    <col min="10494" max="10494" width="4.5703125" style="47" customWidth="1"/>
    <col min="10495" max="10495" width="4.42578125" style="47" customWidth="1"/>
    <col min="10496" max="10496" width="4.28515625" style="47" customWidth="1"/>
    <col min="10497" max="10497" width="4.5703125" style="47" customWidth="1"/>
    <col min="10498" max="10498" width="4.42578125" style="47" customWidth="1"/>
    <col min="10499" max="10500" width="4.5703125" style="47" customWidth="1"/>
    <col min="10501" max="10501" width="4.28515625" style="47" customWidth="1"/>
    <col min="10502" max="10502" width="4.140625" style="47" customWidth="1"/>
    <col min="10503" max="10503" width="4.28515625" style="47" customWidth="1"/>
    <col min="10504" max="10737" width="9.140625" style="47"/>
    <col min="10738" max="10738" width="4.42578125" style="47" customWidth="1"/>
    <col min="10739" max="10739" width="15.7109375" style="47" customWidth="1"/>
    <col min="10740" max="10740" width="24.140625" style="47" customWidth="1"/>
    <col min="10741" max="10741" width="8.7109375" style="47" customWidth="1"/>
    <col min="10742" max="10743" width="4.85546875" style="47" customWidth="1"/>
    <col min="10744" max="10744" width="5.42578125" style="47" customWidth="1"/>
    <col min="10745" max="10745" width="4.7109375" style="47" customWidth="1"/>
    <col min="10746" max="10746" width="4.5703125" style="47" customWidth="1"/>
    <col min="10747" max="10749" width="4.7109375" style="47" customWidth="1"/>
    <col min="10750" max="10750" width="4.5703125" style="47" customWidth="1"/>
    <col min="10751" max="10751" width="4.42578125" style="47" customWidth="1"/>
    <col min="10752" max="10752" width="4.28515625" style="47" customWidth="1"/>
    <col min="10753" max="10753" width="4.5703125" style="47" customWidth="1"/>
    <col min="10754" max="10754" width="4.42578125" style="47" customWidth="1"/>
    <col min="10755" max="10756" width="4.5703125" style="47" customWidth="1"/>
    <col min="10757" max="10757" width="4.28515625" style="47" customWidth="1"/>
    <col min="10758" max="10758" width="4.140625" style="47" customWidth="1"/>
    <col min="10759" max="10759" width="4.28515625" style="47" customWidth="1"/>
    <col min="10760" max="10993" width="9.140625" style="47"/>
    <col min="10994" max="10994" width="4.42578125" style="47" customWidth="1"/>
    <col min="10995" max="10995" width="15.7109375" style="47" customWidth="1"/>
    <col min="10996" max="10996" width="24.140625" style="47" customWidth="1"/>
    <col min="10997" max="10997" width="8.7109375" style="47" customWidth="1"/>
    <col min="10998" max="10999" width="4.85546875" style="47" customWidth="1"/>
    <col min="11000" max="11000" width="5.42578125" style="47" customWidth="1"/>
    <col min="11001" max="11001" width="4.7109375" style="47" customWidth="1"/>
    <col min="11002" max="11002" width="4.5703125" style="47" customWidth="1"/>
    <col min="11003" max="11005" width="4.7109375" style="47" customWidth="1"/>
    <col min="11006" max="11006" width="4.5703125" style="47" customWidth="1"/>
    <col min="11007" max="11007" width="4.42578125" style="47" customWidth="1"/>
    <col min="11008" max="11008" width="4.28515625" style="47" customWidth="1"/>
    <col min="11009" max="11009" width="4.5703125" style="47" customWidth="1"/>
    <col min="11010" max="11010" width="4.42578125" style="47" customWidth="1"/>
    <col min="11011" max="11012" width="4.5703125" style="47" customWidth="1"/>
    <col min="11013" max="11013" width="4.28515625" style="47" customWidth="1"/>
    <col min="11014" max="11014" width="4.140625" style="47" customWidth="1"/>
    <col min="11015" max="11015" width="4.28515625" style="47" customWidth="1"/>
    <col min="11016" max="11249" width="9.140625" style="47"/>
    <col min="11250" max="11250" width="4.42578125" style="47" customWidth="1"/>
    <col min="11251" max="11251" width="15.7109375" style="47" customWidth="1"/>
    <col min="11252" max="11252" width="24.140625" style="47" customWidth="1"/>
    <col min="11253" max="11253" width="8.7109375" style="47" customWidth="1"/>
    <col min="11254" max="11255" width="4.85546875" style="47" customWidth="1"/>
    <col min="11256" max="11256" width="5.42578125" style="47" customWidth="1"/>
    <col min="11257" max="11257" width="4.7109375" style="47" customWidth="1"/>
    <col min="11258" max="11258" width="4.5703125" style="47" customWidth="1"/>
    <col min="11259" max="11261" width="4.7109375" style="47" customWidth="1"/>
    <col min="11262" max="11262" width="4.5703125" style="47" customWidth="1"/>
    <col min="11263" max="11263" width="4.42578125" style="47" customWidth="1"/>
    <col min="11264" max="11264" width="4.28515625" style="47" customWidth="1"/>
    <col min="11265" max="11265" width="4.5703125" style="47" customWidth="1"/>
    <col min="11266" max="11266" width="4.42578125" style="47" customWidth="1"/>
    <col min="11267" max="11268" width="4.5703125" style="47" customWidth="1"/>
    <col min="11269" max="11269" width="4.28515625" style="47" customWidth="1"/>
    <col min="11270" max="11270" width="4.140625" style="47" customWidth="1"/>
    <col min="11271" max="11271" width="4.28515625" style="47" customWidth="1"/>
    <col min="11272" max="11505" width="9.140625" style="47"/>
    <col min="11506" max="11506" width="4.42578125" style="47" customWidth="1"/>
    <col min="11507" max="11507" width="15.7109375" style="47" customWidth="1"/>
    <col min="11508" max="11508" width="24.140625" style="47" customWidth="1"/>
    <col min="11509" max="11509" width="8.7109375" style="47" customWidth="1"/>
    <col min="11510" max="11511" width="4.85546875" style="47" customWidth="1"/>
    <col min="11512" max="11512" width="5.42578125" style="47" customWidth="1"/>
    <col min="11513" max="11513" width="4.7109375" style="47" customWidth="1"/>
    <col min="11514" max="11514" width="4.5703125" style="47" customWidth="1"/>
    <col min="11515" max="11517" width="4.7109375" style="47" customWidth="1"/>
    <col min="11518" max="11518" width="4.5703125" style="47" customWidth="1"/>
    <col min="11519" max="11519" width="4.42578125" style="47" customWidth="1"/>
    <col min="11520" max="11520" width="4.28515625" style="47" customWidth="1"/>
    <col min="11521" max="11521" width="4.5703125" style="47" customWidth="1"/>
    <col min="11522" max="11522" width="4.42578125" style="47" customWidth="1"/>
    <col min="11523" max="11524" width="4.5703125" style="47" customWidth="1"/>
    <col min="11525" max="11525" width="4.28515625" style="47" customWidth="1"/>
    <col min="11526" max="11526" width="4.140625" style="47" customWidth="1"/>
    <col min="11527" max="11527" width="4.28515625" style="47" customWidth="1"/>
    <col min="11528" max="11761" width="9.140625" style="47"/>
    <col min="11762" max="11762" width="4.42578125" style="47" customWidth="1"/>
    <col min="11763" max="11763" width="15.7109375" style="47" customWidth="1"/>
    <col min="11764" max="11764" width="24.140625" style="47" customWidth="1"/>
    <col min="11765" max="11765" width="8.7109375" style="47" customWidth="1"/>
    <col min="11766" max="11767" width="4.85546875" style="47" customWidth="1"/>
    <col min="11768" max="11768" width="5.42578125" style="47" customWidth="1"/>
    <col min="11769" max="11769" width="4.7109375" style="47" customWidth="1"/>
    <col min="11770" max="11770" width="4.5703125" style="47" customWidth="1"/>
    <col min="11771" max="11773" width="4.7109375" style="47" customWidth="1"/>
    <col min="11774" max="11774" width="4.5703125" style="47" customWidth="1"/>
    <col min="11775" max="11775" width="4.42578125" style="47" customWidth="1"/>
    <col min="11776" max="11776" width="4.28515625" style="47" customWidth="1"/>
    <col min="11777" max="11777" width="4.5703125" style="47" customWidth="1"/>
    <col min="11778" max="11778" width="4.42578125" style="47" customWidth="1"/>
    <col min="11779" max="11780" width="4.5703125" style="47" customWidth="1"/>
    <col min="11781" max="11781" width="4.28515625" style="47" customWidth="1"/>
    <col min="11782" max="11782" width="4.140625" style="47" customWidth="1"/>
    <col min="11783" max="11783" width="4.28515625" style="47" customWidth="1"/>
    <col min="11784" max="12017" width="9.140625" style="47"/>
    <col min="12018" max="12018" width="4.42578125" style="47" customWidth="1"/>
    <col min="12019" max="12019" width="15.7109375" style="47" customWidth="1"/>
    <col min="12020" max="12020" width="24.140625" style="47" customWidth="1"/>
    <col min="12021" max="12021" width="8.7109375" style="47" customWidth="1"/>
    <col min="12022" max="12023" width="4.85546875" style="47" customWidth="1"/>
    <col min="12024" max="12024" width="5.42578125" style="47" customWidth="1"/>
    <col min="12025" max="12025" width="4.7109375" style="47" customWidth="1"/>
    <col min="12026" max="12026" width="4.5703125" style="47" customWidth="1"/>
    <col min="12027" max="12029" width="4.7109375" style="47" customWidth="1"/>
    <col min="12030" max="12030" width="4.5703125" style="47" customWidth="1"/>
    <col min="12031" max="12031" width="4.42578125" style="47" customWidth="1"/>
    <col min="12032" max="12032" width="4.28515625" style="47" customWidth="1"/>
    <col min="12033" max="12033" width="4.5703125" style="47" customWidth="1"/>
    <col min="12034" max="12034" width="4.42578125" style="47" customWidth="1"/>
    <col min="12035" max="12036" width="4.5703125" style="47" customWidth="1"/>
    <col min="12037" max="12037" width="4.28515625" style="47" customWidth="1"/>
    <col min="12038" max="12038" width="4.140625" style="47" customWidth="1"/>
    <col min="12039" max="12039" width="4.28515625" style="47" customWidth="1"/>
    <col min="12040" max="12273" width="9.140625" style="47"/>
    <col min="12274" max="12274" width="4.42578125" style="47" customWidth="1"/>
    <col min="12275" max="12275" width="15.7109375" style="47" customWidth="1"/>
    <col min="12276" max="12276" width="24.140625" style="47" customWidth="1"/>
    <col min="12277" max="12277" width="8.7109375" style="47" customWidth="1"/>
    <col min="12278" max="12279" width="4.85546875" style="47" customWidth="1"/>
    <col min="12280" max="12280" width="5.42578125" style="47" customWidth="1"/>
    <col min="12281" max="12281" width="4.7109375" style="47" customWidth="1"/>
    <col min="12282" max="12282" width="4.5703125" style="47" customWidth="1"/>
    <col min="12283" max="12285" width="4.7109375" style="47" customWidth="1"/>
    <col min="12286" max="12286" width="4.5703125" style="47" customWidth="1"/>
    <col min="12287" max="12287" width="4.42578125" style="47" customWidth="1"/>
    <col min="12288" max="12288" width="4.28515625" style="47" customWidth="1"/>
    <col min="12289" max="12289" width="4.5703125" style="47" customWidth="1"/>
    <col min="12290" max="12290" width="4.42578125" style="47" customWidth="1"/>
    <col min="12291" max="12292" width="4.5703125" style="47" customWidth="1"/>
    <col min="12293" max="12293" width="4.28515625" style="47" customWidth="1"/>
    <col min="12294" max="12294" width="4.140625" style="47" customWidth="1"/>
    <col min="12295" max="12295" width="4.28515625" style="47" customWidth="1"/>
    <col min="12296" max="12529" width="9.140625" style="47"/>
    <col min="12530" max="12530" width="4.42578125" style="47" customWidth="1"/>
    <col min="12531" max="12531" width="15.7109375" style="47" customWidth="1"/>
    <col min="12532" max="12532" width="24.140625" style="47" customWidth="1"/>
    <col min="12533" max="12533" width="8.7109375" style="47" customWidth="1"/>
    <col min="12534" max="12535" width="4.85546875" style="47" customWidth="1"/>
    <col min="12536" max="12536" width="5.42578125" style="47" customWidth="1"/>
    <col min="12537" max="12537" width="4.7109375" style="47" customWidth="1"/>
    <col min="12538" max="12538" width="4.5703125" style="47" customWidth="1"/>
    <col min="12539" max="12541" width="4.7109375" style="47" customWidth="1"/>
    <col min="12542" max="12542" width="4.5703125" style="47" customWidth="1"/>
    <col min="12543" max="12543" width="4.42578125" style="47" customWidth="1"/>
    <col min="12544" max="12544" width="4.28515625" style="47" customWidth="1"/>
    <col min="12545" max="12545" width="4.5703125" style="47" customWidth="1"/>
    <col min="12546" max="12546" width="4.42578125" style="47" customWidth="1"/>
    <col min="12547" max="12548" width="4.5703125" style="47" customWidth="1"/>
    <col min="12549" max="12549" width="4.28515625" style="47" customWidth="1"/>
    <col min="12550" max="12550" width="4.140625" style="47" customWidth="1"/>
    <col min="12551" max="12551" width="4.28515625" style="47" customWidth="1"/>
    <col min="12552" max="12785" width="9.140625" style="47"/>
    <col min="12786" max="12786" width="4.42578125" style="47" customWidth="1"/>
    <col min="12787" max="12787" width="15.7109375" style="47" customWidth="1"/>
    <col min="12788" max="12788" width="24.140625" style="47" customWidth="1"/>
    <col min="12789" max="12789" width="8.7109375" style="47" customWidth="1"/>
    <col min="12790" max="12791" width="4.85546875" style="47" customWidth="1"/>
    <col min="12792" max="12792" width="5.42578125" style="47" customWidth="1"/>
    <col min="12793" max="12793" width="4.7109375" style="47" customWidth="1"/>
    <col min="12794" max="12794" width="4.5703125" style="47" customWidth="1"/>
    <col min="12795" max="12797" width="4.7109375" style="47" customWidth="1"/>
    <col min="12798" max="12798" width="4.5703125" style="47" customWidth="1"/>
    <col min="12799" max="12799" width="4.42578125" style="47" customWidth="1"/>
    <col min="12800" max="12800" width="4.28515625" style="47" customWidth="1"/>
    <col min="12801" max="12801" width="4.5703125" style="47" customWidth="1"/>
    <col min="12802" max="12802" width="4.42578125" style="47" customWidth="1"/>
    <col min="12803" max="12804" width="4.5703125" style="47" customWidth="1"/>
    <col min="12805" max="12805" width="4.28515625" style="47" customWidth="1"/>
    <col min="12806" max="12806" width="4.140625" style="47" customWidth="1"/>
    <col min="12807" max="12807" width="4.28515625" style="47" customWidth="1"/>
    <col min="12808" max="13041" width="9.140625" style="47"/>
    <col min="13042" max="13042" width="4.42578125" style="47" customWidth="1"/>
    <col min="13043" max="13043" width="15.7109375" style="47" customWidth="1"/>
    <col min="13044" max="13044" width="24.140625" style="47" customWidth="1"/>
    <col min="13045" max="13045" width="8.7109375" style="47" customWidth="1"/>
    <col min="13046" max="13047" width="4.85546875" style="47" customWidth="1"/>
    <col min="13048" max="13048" width="5.42578125" style="47" customWidth="1"/>
    <col min="13049" max="13049" width="4.7109375" style="47" customWidth="1"/>
    <col min="13050" max="13050" width="4.5703125" style="47" customWidth="1"/>
    <col min="13051" max="13053" width="4.7109375" style="47" customWidth="1"/>
    <col min="13054" max="13054" width="4.5703125" style="47" customWidth="1"/>
    <col min="13055" max="13055" width="4.42578125" style="47" customWidth="1"/>
    <col min="13056" max="13056" width="4.28515625" style="47" customWidth="1"/>
    <col min="13057" max="13057" width="4.5703125" style="47" customWidth="1"/>
    <col min="13058" max="13058" width="4.42578125" style="47" customWidth="1"/>
    <col min="13059" max="13060" width="4.5703125" style="47" customWidth="1"/>
    <col min="13061" max="13061" width="4.28515625" style="47" customWidth="1"/>
    <col min="13062" max="13062" width="4.140625" style="47" customWidth="1"/>
    <col min="13063" max="13063" width="4.28515625" style="47" customWidth="1"/>
    <col min="13064" max="13297" width="9.140625" style="47"/>
    <col min="13298" max="13298" width="4.42578125" style="47" customWidth="1"/>
    <col min="13299" max="13299" width="15.7109375" style="47" customWidth="1"/>
    <col min="13300" max="13300" width="24.140625" style="47" customWidth="1"/>
    <col min="13301" max="13301" width="8.7109375" style="47" customWidth="1"/>
    <col min="13302" max="13303" width="4.85546875" style="47" customWidth="1"/>
    <col min="13304" max="13304" width="5.42578125" style="47" customWidth="1"/>
    <col min="13305" max="13305" width="4.7109375" style="47" customWidth="1"/>
    <col min="13306" max="13306" width="4.5703125" style="47" customWidth="1"/>
    <col min="13307" max="13309" width="4.7109375" style="47" customWidth="1"/>
    <col min="13310" max="13310" width="4.5703125" style="47" customWidth="1"/>
    <col min="13311" max="13311" width="4.42578125" style="47" customWidth="1"/>
    <col min="13312" max="13312" width="4.28515625" style="47" customWidth="1"/>
    <col min="13313" max="13313" width="4.5703125" style="47" customWidth="1"/>
    <col min="13314" max="13314" width="4.42578125" style="47" customWidth="1"/>
    <col min="13315" max="13316" width="4.5703125" style="47" customWidth="1"/>
    <col min="13317" max="13317" width="4.28515625" style="47" customWidth="1"/>
    <col min="13318" max="13318" width="4.140625" style="47" customWidth="1"/>
    <col min="13319" max="13319" width="4.28515625" style="47" customWidth="1"/>
    <col min="13320" max="13553" width="9.140625" style="47"/>
    <col min="13554" max="13554" width="4.42578125" style="47" customWidth="1"/>
    <col min="13555" max="13555" width="15.7109375" style="47" customWidth="1"/>
    <col min="13556" max="13556" width="24.140625" style="47" customWidth="1"/>
    <col min="13557" max="13557" width="8.7109375" style="47" customWidth="1"/>
    <col min="13558" max="13559" width="4.85546875" style="47" customWidth="1"/>
    <col min="13560" max="13560" width="5.42578125" style="47" customWidth="1"/>
    <col min="13561" max="13561" width="4.7109375" style="47" customWidth="1"/>
    <col min="13562" max="13562" width="4.5703125" style="47" customWidth="1"/>
    <col min="13563" max="13565" width="4.7109375" style="47" customWidth="1"/>
    <col min="13566" max="13566" width="4.5703125" style="47" customWidth="1"/>
    <col min="13567" max="13567" width="4.42578125" style="47" customWidth="1"/>
    <col min="13568" max="13568" width="4.28515625" style="47" customWidth="1"/>
    <col min="13569" max="13569" width="4.5703125" style="47" customWidth="1"/>
    <col min="13570" max="13570" width="4.42578125" style="47" customWidth="1"/>
    <col min="13571" max="13572" width="4.5703125" style="47" customWidth="1"/>
    <col min="13573" max="13573" width="4.28515625" style="47" customWidth="1"/>
    <col min="13574" max="13574" width="4.140625" style="47" customWidth="1"/>
    <col min="13575" max="13575" width="4.28515625" style="47" customWidth="1"/>
    <col min="13576" max="13809" width="9.140625" style="47"/>
    <col min="13810" max="13810" width="4.42578125" style="47" customWidth="1"/>
    <col min="13811" max="13811" width="15.7109375" style="47" customWidth="1"/>
    <col min="13812" max="13812" width="24.140625" style="47" customWidth="1"/>
    <col min="13813" max="13813" width="8.7109375" style="47" customWidth="1"/>
    <col min="13814" max="13815" width="4.85546875" style="47" customWidth="1"/>
    <col min="13816" max="13816" width="5.42578125" style="47" customWidth="1"/>
    <col min="13817" max="13817" width="4.7109375" style="47" customWidth="1"/>
    <col min="13818" max="13818" width="4.5703125" style="47" customWidth="1"/>
    <col min="13819" max="13821" width="4.7109375" style="47" customWidth="1"/>
    <col min="13822" max="13822" width="4.5703125" style="47" customWidth="1"/>
    <col min="13823" max="13823" width="4.42578125" style="47" customWidth="1"/>
    <col min="13824" max="13824" width="4.28515625" style="47" customWidth="1"/>
    <col min="13825" max="13825" width="4.5703125" style="47" customWidth="1"/>
    <col min="13826" max="13826" width="4.42578125" style="47" customWidth="1"/>
    <col min="13827" max="13828" width="4.5703125" style="47" customWidth="1"/>
    <col min="13829" max="13829" width="4.28515625" style="47" customWidth="1"/>
    <col min="13830" max="13830" width="4.140625" style="47" customWidth="1"/>
    <col min="13831" max="13831" width="4.28515625" style="47" customWidth="1"/>
    <col min="13832" max="14065" width="9.140625" style="47"/>
    <col min="14066" max="14066" width="4.42578125" style="47" customWidth="1"/>
    <col min="14067" max="14067" width="15.7109375" style="47" customWidth="1"/>
    <col min="14068" max="14068" width="24.140625" style="47" customWidth="1"/>
    <col min="14069" max="14069" width="8.7109375" style="47" customWidth="1"/>
    <col min="14070" max="14071" width="4.85546875" style="47" customWidth="1"/>
    <col min="14072" max="14072" width="5.42578125" style="47" customWidth="1"/>
    <col min="14073" max="14073" width="4.7109375" style="47" customWidth="1"/>
    <col min="14074" max="14074" width="4.5703125" style="47" customWidth="1"/>
    <col min="14075" max="14077" width="4.7109375" style="47" customWidth="1"/>
    <col min="14078" max="14078" width="4.5703125" style="47" customWidth="1"/>
    <col min="14079" max="14079" width="4.42578125" style="47" customWidth="1"/>
    <col min="14080" max="14080" width="4.28515625" style="47" customWidth="1"/>
    <col min="14081" max="14081" width="4.5703125" style="47" customWidth="1"/>
    <col min="14082" max="14082" width="4.42578125" style="47" customWidth="1"/>
    <col min="14083" max="14084" width="4.5703125" style="47" customWidth="1"/>
    <col min="14085" max="14085" width="4.28515625" style="47" customWidth="1"/>
    <col min="14086" max="14086" width="4.140625" style="47" customWidth="1"/>
    <col min="14087" max="14087" width="4.28515625" style="47" customWidth="1"/>
    <col min="14088" max="14321" width="9.140625" style="47"/>
    <col min="14322" max="14322" width="4.42578125" style="47" customWidth="1"/>
    <col min="14323" max="14323" width="15.7109375" style="47" customWidth="1"/>
    <col min="14324" max="14324" width="24.140625" style="47" customWidth="1"/>
    <col min="14325" max="14325" width="8.7109375" style="47" customWidth="1"/>
    <col min="14326" max="14327" width="4.85546875" style="47" customWidth="1"/>
    <col min="14328" max="14328" width="5.42578125" style="47" customWidth="1"/>
    <col min="14329" max="14329" width="4.7109375" style="47" customWidth="1"/>
    <col min="14330" max="14330" width="4.5703125" style="47" customWidth="1"/>
    <col min="14331" max="14333" width="4.7109375" style="47" customWidth="1"/>
    <col min="14334" max="14334" width="4.5703125" style="47" customWidth="1"/>
    <col min="14335" max="14335" width="4.42578125" style="47" customWidth="1"/>
    <col min="14336" max="14336" width="4.28515625" style="47" customWidth="1"/>
    <col min="14337" max="14337" width="4.5703125" style="47" customWidth="1"/>
    <col min="14338" max="14338" width="4.42578125" style="47" customWidth="1"/>
    <col min="14339" max="14340" width="4.5703125" style="47" customWidth="1"/>
    <col min="14341" max="14341" width="4.28515625" style="47" customWidth="1"/>
    <col min="14342" max="14342" width="4.140625" style="47" customWidth="1"/>
    <col min="14343" max="14343" width="4.28515625" style="47" customWidth="1"/>
    <col min="14344" max="14577" width="9.140625" style="47"/>
    <col min="14578" max="14578" width="4.42578125" style="47" customWidth="1"/>
    <col min="14579" max="14579" width="15.7109375" style="47" customWidth="1"/>
    <col min="14580" max="14580" width="24.140625" style="47" customWidth="1"/>
    <col min="14581" max="14581" width="8.7109375" style="47" customWidth="1"/>
    <col min="14582" max="14583" width="4.85546875" style="47" customWidth="1"/>
    <col min="14584" max="14584" width="5.42578125" style="47" customWidth="1"/>
    <col min="14585" max="14585" width="4.7109375" style="47" customWidth="1"/>
    <col min="14586" max="14586" width="4.5703125" style="47" customWidth="1"/>
    <col min="14587" max="14589" width="4.7109375" style="47" customWidth="1"/>
    <col min="14590" max="14590" width="4.5703125" style="47" customWidth="1"/>
    <col min="14591" max="14591" width="4.42578125" style="47" customWidth="1"/>
    <col min="14592" max="14592" width="4.28515625" style="47" customWidth="1"/>
    <col min="14593" max="14593" width="4.5703125" style="47" customWidth="1"/>
    <col min="14594" max="14594" width="4.42578125" style="47" customWidth="1"/>
    <col min="14595" max="14596" width="4.5703125" style="47" customWidth="1"/>
    <col min="14597" max="14597" width="4.28515625" style="47" customWidth="1"/>
    <col min="14598" max="14598" width="4.140625" style="47" customWidth="1"/>
    <col min="14599" max="14599" width="4.28515625" style="47" customWidth="1"/>
    <col min="14600" max="14833" width="9.140625" style="47"/>
    <col min="14834" max="14834" width="4.42578125" style="47" customWidth="1"/>
    <col min="14835" max="14835" width="15.7109375" style="47" customWidth="1"/>
    <col min="14836" max="14836" width="24.140625" style="47" customWidth="1"/>
    <col min="14837" max="14837" width="8.7109375" style="47" customWidth="1"/>
    <col min="14838" max="14839" width="4.85546875" style="47" customWidth="1"/>
    <col min="14840" max="14840" width="5.42578125" style="47" customWidth="1"/>
    <col min="14841" max="14841" width="4.7109375" style="47" customWidth="1"/>
    <col min="14842" max="14842" width="4.5703125" style="47" customWidth="1"/>
    <col min="14843" max="14845" width="4.7109375" style="47" customWidth="1"/>
    <col min="14846" max="14846" width="4.5703125" style="47" customWidth="1"/>
    <col min="14847" max="14847" width="4.42578125" style="47" customWidth="1"/>
    <col min="14848" max="14848" width="4.28515625" style="47" customWidth="1"/>
    <col min="14849" max="14849" width="4.5703125" style="47" customWidth="1"/>
    <col min="14850" max="14850" width="4.42578125" style="47" customWidth="1"/>
    <col min="14851" max="14852" width="4.5703125" style="47" customWidth="1"/>
    <col min="14853" max="14853" width="4.28515625" style="47" customWidth="1"/>
    <col min="14854" max="14854" width="4.140625" style="47" customWidth="1"/>
    <col min="14855" max="14855" width="4.28515625" style="47" customWidth="1"/>
    <col min="14856" max="15089" width="9.140625" style="47"/>
    <col min="15090" max="15090" width="4.42578125" style="47" customWidth="1"/>
    <col min="15091" max="15091" width="15.7109375" style="47" customWidth="1"/>
    <col min="15092" max="15092" width="24.140625" style="47" customWidth="1"/>
    <col min="15093" max="15093" width="8.7109375" style="47" customWidth="1"/>
    <col min="15094" max="15095" width="4.85546875" style="47" customWidth="1"/>
    <col min="15096" max="15096" width="5.42578125" style="47" customWidth="1"/>
    <col min="15097" max="15097" width="4.7109375" style="47" customWidth="1"/>
    <col min="15098" max="15098" width="4.5703125" style="47" customWidth="1"/>
    <col min="15099" max="15101" width="4.7109375" style="47" customWidth="1"/>
    <col min="15102" max="15102" width="4.5703125" style="47" customWidth="1"/>
    <col min="15103" max="15103" width="4.42578125" style="47" customWidth="1"/>
    <col min="15104" max="15104" width="4.28515625" style="47" customWidth="1"/>
    <col min="15105" max="15105" width="4.5703125" style="47" customWidth="1"/>
    <col min="15106" max="15106" width="4.42578125" style="47" customWidth="1"/>
    <col min="15107" max="15108" width="4.5703125" style="47" customWidth="1"/>
    <col min="15109" max="15109" width="4.28515625" style="47" customWidth="1"/>
    <col min="15110" max="15110" width="4.140625" style="47" customWidth="1"/>
    <col min="15111" max="15111" width="4.28515625" style="47" customWidth="1"/>
    <col min="15112" max="15345" width="9.140625" style="47"/>
    <col min="15346" max="15346" width="4.42578125" style="47" customWidth="1"/>
    <col min="15347" max="15347" width="15.7109375" style="47" customWidth="1"/>
    <col min="15348" max="15348" width="24.140625" style="47" customWidth="1"/>
    <col min="15349" max="15349" width="8.7109375" style="47" customWidth="1"/>
    <col min="15350" max="15351" width="4.85546875" style="47" customWidth="1"/>
    <col min="15352" max="15352" width="5.42578125" style="47" customWidth="1"/>
    <col min="15353" max="15353" width="4.7109375" style="47" customWidth="1"/>
    <col min="15354" max="15354" width="4.5703125" style="47" customWidth="1"/>
    <col min="15355" max="15357" width="4.7109375" style="47" customWidth="1"/>
    <col min="15358" max="15358" width="4.5703125" style="47" customWidth="1"/>
    <col min="15359" max="15359" width="4.42578125" style="47" customWidth="1"/>
    <col min="15360" max="15360" width="4.28515625" style="47" customWidth="1"/>
    <col min="15361" max="15361" width="4.5703125" style="47" customWidth="1"/>
    <col min="15362" max="15362" width="4.42578125" style="47" customWidth="1"/>
    <col min="15363" max="15364" width="4.5703125" style="47" customWidth="1"/>
    <col min="15365" max="15365" width="4.28515625" style="47" customWidth="1"/>
    <col min="15366" max="15366" width="4.140625" style="47" customWidth="1"/>
    <col min="15367" max="15367" width="4.28515625" style="47" customWidth="1"/>
    <col min="15368" max="15601" width="9.140625" style="47"/>
    <col min="15602" max="15602" width="4.42578125" style="47" customWidth="1"/>
    <col min="15603" max="15603" width="15.7109375" style="47" customWidth="1"/>
    <col min="15604" max="15604" width="24.140625" style="47" customWidth="1"/>
    <col min="15605" max="15605" width="8.7109375" style="47" customWidth="1"/>
    <col min="15606" max="15607" width="4.85546875" style="47" customWidth="1"/>
    <col min="15608" max="15608" width="5.42578125" style="47" customWidth="1"/>
    <col min="15609" max="15609" width="4.7109375" style="47" customWidth="1"/>
    <col min="15610" max="15610" width="4.5703125" style="47" customWidth="1"/>
    <col min="15611" max="15613" width="4.7109375" style="47" customWidth="1"/>
    <col min="15614" max="15614" width="4.5703125" style="47" customWidth="1"/>
    <col min="15615" max="15615" width="4.42578125" style="47" customWidth="1"/>
    <col min="15616" max="15616" width="4.28515625" style="47" customWidth="1"/>
    <col min="15617" max="15617" width="4.5703125" style="47" customWidth="1"/>
    <col min="15618" max="15618" width="4.42578125" style="47" customWidth="1"/>
    <col min="15619" max="15620" width="4.5703125" style="47" customWidth="1"/>
    <col min="15621" max="15621" width="4.28515625" style="47" customWidth="1"/>
    <col min="15622" max="15622" width="4.140625" style="47" customWidth="1"/>
    <col min="15623" max="15623" width="4.28515625" style="47" customWidth="1"/>
    <col min="15624" max="15857" width="9.140625" style="47"/>
    <col min="15858" max="15858" width="4.42578125" style="47" customWidth="1"/>
    <col min="15859" max="15859" width="15.7109375" style="47" customWidth="1"/>
    <col min="15860" max="15860" width="24.140625" style="47" customWidth="1"/>
    <col min="15861" max="15861" width="8.7109375" style="47" customWidth="1"/>
    <col min="15862" max="15863" width="4.85546875" style="47" customWidth="1"/>
    <col min="15864" max="15864" width="5.42578125" style="47" customWidth="1"/>
    <col min="15865" max="15865" width="4.7109375" style="47" customWidth="1"/>
    <col min="15866" max="15866" width="4.5703125" style="47" customWidth="1"/>
    <col min="15867" max="15869" width="4.7109375" style="47" customWidth="1"/>
    <col min="15870" max="15870" width="4.5703125" style="47" customWidth="1"/>
    <col min="15871" max="15871" width="4.42578125" style="47" customWidth="1"/>
    <col min="15872" max="15872" width="4.28515625" style="47" customWidth="1"/>
    <col min="15873" max="15873" width="4.5703125" style="47" customWidth="1"/>
    <col min="15874" max="15874" width="4.42578125" style="47" customWidth="1"/>
    <col min="15875" max="15876" width="4.5703125" style="47" customWidth="1"/>
    <col min="15877" max="15877" width="4.28515625" style="47" customWidth="1"/>
    <col min="15878" max="15878" width="4.140625" style="47" customWidth="1"/>
    <col min="15879" max="15879" width="4.28515625" style="47" customWidth="1"/>
    <col min="15880" max="16113" width="9.140625" style="47"/>
    <col min="16114" max="16114" width="4.42578125" style="47" customWidth="1"/>
    <col min="16115" max="16115" width="15.7109375" style="47" customWidth="1"/>
    <col min="16116" max="16116" width="24.140625" style="47" customWidth="1"/>
    <col min="16117" max="16117" width="8.7109375" style="47" customWidth="1"/>
    <col min="16118" max="16119" width="4.85546875" style="47" customWidth="1"/>
    <col min="16120" max="16120" width="5.42578125" style="47" customWidth="1"/>
    <col min="16121" max="16121" width="4.7109375" style="47" customWidth="1"/>
    <col min="16122" max="16122" width="4.5703125" style="47" customWidth="1"/>
    <col min="16123" max="16125" width="4.7109375" style="47" customWidth="1"/>
    <col min="16126" max="16126" width="4.5703125" style="47" customWidth="1"/>
    <col min="16127" max="16127" width="4.42578125" style="47" customWidth="1"/>
    <col min="16128" max="16128" width="4.28515625" style="47" customWidth="1"/>
    <col min="16129" max="16129" width="4.5703125" style="47" customWidth="1"/>
    <col min="16130" max="16130" width="4.42578125" style="47" customWidth="1"/>
    <col min="16131" max="16132" width="4.5703125" style="47" customWidth="1"/>
    <col min="16133" max="16133" width="4.28515625" style="47" customWidth="1"/>
    <col min="16134" max="16134" width="4.140625" style="47" customWidth="1"/>
    <col min="16135" max="16135" width="4.28515625" style="47" customWidth="1"/>
    <col min="16136" max="16384" width="9.140625" style="47"/>
  </cols>
  <sheetData>
    <row r="1" spans="1:22" s="17" customFormat="1" ht="25.5" customHeight="1">
      <c r="A1" s="15"/>
      <c r="B1" s="130" t="s">
        <v>12</v>
      </c>
      <c r="C1" s="131"/>
      <c r="D1" s="132" t="s">
        <v>6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22" s="17" customFormat="1" ht="15.75" customHeight="1">
      <c r="A2" s="126" t="s">
        <v>5</v>
      </c>
      <c r="B2" s="126"/>
      <c r="C2" s="126"/>
      <c r="D2" s="18"/>
      <c r="E2" s="19"/>
      <c r="F2" s="20"/>
      <c r="G2" s="21"/>
      <c r="H2" s="22"/>
      <c r="I2" s="22"/>
      <c r="J2" s="23"/>
      <c r="K2" s="24"/>
      <c r="L2" s="24"/>
      <c r="M2" s="23"/>
      <c r="N2" s="24"/>
      <c r="O2" s="24"/>
      <c r="P2" s="23"/>
      <c r="Q2" s="24"/>
      <c r="R2" s="24"/>
      <c r="S2" s="23"/>
      <c r="T2" s="24"/>
      <c r="U2" s="24"/>
      <c r="V2" s="23"/>
    </row>
    <row r="3" spans="1:22" s="17" customFormat="1" ht="28.5" customHeight="1">
      <c r="A3" s="25"/>
      <c r="B3" s="16"/>
      <c r="C3" s="26" t="s">
        <v>10</v>
      </c>
      <c r="D3" s="27" t="s">
        <v>173</v>
      </c>
      <c r="E3" s="28"/>
      <c r="F3" s="29"/>
      <c r="G3" s="29"/>
      <c r="H3" s="30"/>
      <c r="I3" s="26"/>
      <c r="J3" s="26"/>
      <c r="M3" s="23"/>
      <c r="P3" s="23"/>
      <c r="S3" s="23"/>
      <c r="V3" s="23"/>
    </row>
    <row r="4" spans="1:22" s="17" customFormat="1">
      <c r="A4" s="31"/>
      <c r="B4" s="16"/>
      <c r="C4" s="26" t="s">
        <v>174</v>
      </c>
      <c r="D4" s="32"/>
      <c r="E4" s="33"/>
      <c r="F4" s="34"/>
      <c r="G4" s="35"/>
      <c r="H4" s="35"/>
      <c r="I4" s="35"/>
      <c r="J4" s="36"/>
      <c r="K4" s="37"/>
      <c r="L4" s="37"/>
      <c r="N4" s="37"/>
      <c r="O4" s="37"/>
      <c r="Q4" s="37"/>
      <c r="R4" s="37"/>
      <c r="T4" s="37"/>
      <c r="U4" s="37"/>
    </row>
    <row r="5" spans="1:22" s="17" customFormat="1">
      <c r="B5" s="38"/>
      <c r="C5" s="39" t="s">
        <v>11</v>
      </c>
      <c r="D5" s="40"/>
      <c r="E5" s="33"/>
      <c r="F5" s="34"/>
      <c r="G5" s="35"/>
      <c r="H5" s="35"/>
      <c r="I5" s="35"/>
      <c r="J5" s="36"/>
      <c r="K5" s="37"/>
      <c r="L5" s="37"/>
      <c r="N5" s="37"/>
      <c r="O5" s="37"/>
      <c r="Q5" s="37"/>
      <c r="R5" s="37"/>
      <c r="T5" s="37"/>
      <c r="U5" s="37"/>
    </row>
    <row r="6" spans="1:22" s="17" customFormat="1" ht="20.25" customHeight="1">
      <c r="B6" s="16"/>
      <c r="C6" s="26" t="s">
        <v>175</v>
      </c>
      <c r="D6" s="41" t="s">
        <v>180</v>
      </c>
      <c r="E6" s="43">
        <f>SUM(E10:V10)</f>
        <v>16</v>
      </c>
      <c r="F6" s="42"/>
      <c r="G6" s="29"/>
      <c r="H6" s="22"/>
      <c r="I6" s="22"/>
      <c r="J6" s="36"/>
      <c r="K6" s="36"/>
      <c r="L6" s="36"/>
      <c r="M6" s="23"/>
      <c r="N6" s="36"/>
      <c r="O6" s="36"/>
      <c r="P6" s="23"/>
      <c r="Q6" s="36"/>
      <c r="R6" s="36"/>
      <c r="S6" s="23"/>
      <c r="T6" s="36"/>
      <c r="U6" s="36"/>
      <c r="V6" s="23"/>
    </row>
    <row r="7" spans="1:22" s="17" customFormat="1" ht="20.25" customHeight="1">
      <c r="B7" s="16"/>
      <c r="C7" s="26"/>
      <c r="D7" s="27"/>
      <c r="E7" s="41"/>
      <c r="F7" s="42"/>
      <c r="G7" s="29"/>
      <c r="H7" s="22"/>
      <c r="I7" s="22"/>
      <c r="J7" s="36"/>
      <c r="K7" s="36"/>
      <c r="L7" s="36"/>
      <c r="M7" s="23"/>
      <c r="N7" s="36"/>
      <c r="O7" s="36"/>
      <c r="P7" s="23"/>
      <c r="Q7" s="36"/>
      <c r="R7" s="36"/>
      <c r="S7" s="23"/>
      <c r="T7" s="36"/>
      <c r="U7" s="36"/>
      <c r="V7" s="23"/>
    </row>
    <row r="8" spans="1:22" s="17" customFormat="1" ht="0.75" customHeight="1">
      <c r="B8" s="16"/>
      <c r="C8" s="43"/>
      <c r="D8" s="44"/>
      <c r="E8" s="45"/>
      <c r="F8" s="46"/>
      <c r="G8" s="21"/>
      <c r="H8" s="22"/>
      <c r="I8" s="22"/>
      <c r="K8" s="36"/>
      <c r="L8" s="36"/>
      <c r="M8" s="23"/>
      <c r="N8" s="36"/>
      <c r="O8" s="36"/>
      <c r="P8" s="23"/>
      <c r="Q8" s="36"/>
      <c r="R8" s="36"/>
      <c r="S8" s="23"/>
      <c r="T8" s="36"/>
      <c r="U8" s="36"/>
      <c r="V8" s="23"/>
    </row>
    <row r="9" spans="1:22" ht="83.25" customHeight="1">
      <c r="A9" s="57" t="s">
        <v>4</v>
      </c>
      <c r="B9" s="58" t="s">
        <v>3</v>
      </c>
      <c r="C9" s="59" t="s">
        <v>7</v>
      </c>
      <c r="D9" s="60" t="s">
        <v>8</v>
      </c>
      <c r="E9" s="123" t="s">
        <v>176</v>
      </c>
      <c r="F9" s="124"/>
      <c r="G9" s="125"/>
      <c r="H9" s="123" t="s">
        <v>177</v>
      </c>
      <c r="I9" s="124"/>
      <c r="J9" s="125"/>
      <c r="K9" s="123" t="s">
        <v>24</v>
      </c>
      <c r="L9" s="124"/>
      <c r="M9" s="125"/>
      <c r="N9" s="123" t="s">
        <v>25</v>
      </c>
      <c r="O9" s="124"/>
      <c r="P9" s="125"/>
      <c r="Q9" s="123" t="s">
        <v>178</v>
      </c>
      <c r="R9" s="124"/>
      <c r="S9" s="125"/>
      <c r="T9" s="124" t="s">
        <v>26</v>
      </c>
      <c r="U9" s="124"/>
      <c r="V9" s="125"/>
    </row>
    <row r="10" spans="1:22" s="48" customFormat="1" ht="18" customHeight="1">
      <c r="A10" s="65"/>
      <c r="B10" s="66"/>
      <c r="C10" s="67"/>
      <c r="D10" s="68"/>
      <c r="E10" s="127">
        <v>3</v>
      </c>
      <c r="F10" s="127"/>
      <c r="G10" s="127"/>
      <c r="H10" s="128">
        <v>2</v>
      </c>
      <c r="I10" s="127"/>
      <c r="J10" s="127"/>
      <c r="K10" s="128">
        <v>3</v>
      </c>
      <c r="L10" s="127"/>
      <c r="M10" s="129"/>
      <c r="N10" s="128">
        <v>2</v>
      </c>
      <c r="O10" s="127"/>
      <c r="P10" s="129"/>
      <c r="Q10" s="128">
        <v>2</v>
      </c>
      <c r="R10" s="127"/>
      <c r="S10" s="129"/>
      <c r="T10" s="128">
        <v>4</v>
      </c>
      <c r="U10" s="127"/>
      <c r="V10" s="129"/>
    </row>
    <row r="11" spans="1:22" s="48" customFormat="1" ht="29.25" customHeight="1">
      <c r="A11" s="65"/>
      <c r="B11" s="69"/>
      <c r="C11" s="67"/>
      <c r="D11" s="70"/>
      <c r="E11" s="71" t="s">
        <v>22</v>
      </c>
      <c r="F11" s="71" t="s">
        <v>21</v>
      </c>
      <c r="G11" s="72" t="s">
        <v>9</v>
      </c>
      <c r="H11" s="71" t="s">
        <v>22</v>
      </c>
      <c r="I11" s="71" t="s">
        <v>21</v>
      </c>
      <c r="J11" s="72" t="s">
        <v>9</v>
      </c>
      <c r="K11" s="71" t="s">
        <v>22</v>
      </c>
      <c r="L11" s="71" t="s">
        <v>21</v>
      </c>
      <c r="M11" s="72" t="s">
        <v>9</v>
      </c>
      <c r="N11" s="71" t="s">
        <v>22</v>
      </c>
      <c r="O11" s="71" t="s">
        <v>21</v>
      </c>
      <c r="P11" s="72" t="s">
        <v>9</v>
      </c>
      <c r="Q11" s="71" t="s">
        <v>22</v>
      </c>
      <c r="R11" s="71" t="s">
        <v>21</v>
      </c>
      <c r="S11" s="72" t="s">
        <v>9</v>
      </c>
      <c r="T11" s="71" t="s">
        <v>22</v>
      </c>
      <c r="U11" s="71" t="s">
        <v>21</v>
      </c>
      <c r="V11" s="72" t="s">
        <v>9</v>
      </c>
    </row>
    <row r="12" spans="1:22" ht="18" customHeight="1">
      <c r="A12" s="111">
        <v>1</v>
      </c>
      <c r="B12" s="111" t="s">
        <v>39</v>
      </c>
      <c r="C12" s="112" t="s">
        <v>40</v>
      </c>
      <c r="D12" s="113" t="s">
        <v>41</v>
      </c>
      <c r="E12" s="114">
        <v>0</v>
      </c>
      <c r="F12" s="114" t="s">
        <v>179</v>
      </c>
      <c r="G12" s="114" t="e">
        <f>ROUND((0.4*E12+0.6*F12),1)</f>
        <v>#VALUE!</v>
      </c>
      <c r="H12" s="114">
        <v>7.5</v>
      </c>
      <c r="I12" s="114" t="s">
        <v>179</v>
      </c>
      <c r="J12" s="114" t="e">
        <f t="shared" ref="J12:J35" si="0">ROUND((0.4*H12+0.6*I12),1)</f>
        <v>#VALUE!</v>
      </c>
      <c r="K12" s="114">
        <v>8.5</v>
      </c>
      <c r="L12" s="114" t="s">
        <v>179</v>
      </c>
      <c r="M12" s="114" t="e">
        <f t="shared" ref="M12:M35" si="1">ROUND((0.4*K12+0.6*L12),1)</f>
        <v>#VALUE!</v>
      </c>
      <c r="N12" s="114">
        <v>9</v>
      </c>
      <c r="O12" s="114" t="s">
        <v>179</v>
      </c>
      <c r="P12" s="114" t="e">
        <f t="shared" ref="P12:P35" si="2">ROUND((0.4*N12+0.6*O12),1)</f>
        <v>#VALUE!</v>
      </c>
      <c r="Q12" s="114">
        <v>8</v>
      </c>
      <c r="R12" s="114" t="s">
        <v>179</v>
      </c>
      <c r="S12" s="114" t="e">
        <f t="shared" ref="S12:S35" si="3">ROUND((0.4*Q12+0.6*R12),1)</f>
        <v>#VALUE!</v>
      </c>
      <c r="T12" s="114">
        <v>0</v>
      </c>
      <c r="U12" s="114" t="s">
        <v>179</v>
      </c>
      <c r="V12" s="114" t="e">
        <f t="shared" ref="V12:V63" si="4">ROUND((0.4*T12+0.6*U12),1)</f>
        <v>#VALUE!</v>
      </c>
    </row>
    <row r="13" spans="1:22" ht="18" customHeight="1">
      <c r="A13" s="96">
        <v>2</v>
      </c>
      <c r="B13" s="96" t="s">
        <v>42</v>
      </c>
      <c r="C13" s="97" t="s">
        <v>43</v>
      </c>
      <c r="D13" s="98" t="s">
        <v>41</v>
      </c>
      <c r="E13" s="99">
        <v>7</v>
      </c>
      <c r="F13" s="99">
        <v>8</v>
      </c>
      <c r="G13" s="99">
        <f t="shared" ref="G13:G16" si="5">ROUND((0.4*E13+0.6*F13),1)</f>
        <v>7.6</v>
      </c>
      <c r="H13" s="99">
        <v>7.6</v>
      </c>
      <c r="I13" s="99">
        <v>8</v>
      </c>
      <c r="J13" s="99">
        <f t="shared" si="0"/>
        <v>7.8</v>
      </c>
      <c r="K13" s="99">
        <v>9</v>
      </c>
      <c r="L13" s="99">
        <v>8.5</v>
      </c>
      <c r="M13" s="99">
        <f t="shared" si="1"/>
        <v>8.6999999999999993</v>
      </c>
      <c r="N13" s="99">
        <v>9</v>
      </c>
      <c r="O13" s="99">
        <v>9</v>
      </c>
      <c r="P13" s="99">
        <f t="shared" si="2"/>
        <v>9</v>
      </c>
      <c r="Q13" s="99">
        <v>8</v>
      </c>
      <c r="R13" s="99">
        <v>8</v>
      </c>
      <c r="S13" s="99">
        <f t="shared" si="3"/>
        <v>8</v>
      </c>
      <c r="T13" s="99">
        <v>8.5</v>
      </c>
      <c r="U13" s="99">
        <v>8</v>
      </c>
      <c r="V13" s="99">
        <f t="shared" si="4"/>
        <v>8.1999999999999993</v>
      </c>
    </row>
    <row r="14" spans="1:22" ht="18" customHeight="1">
      <c r="A14" s="111">
        <v>3</v>
      </c>
      <c r="B14" s="111" t="s">
        <v>44</v>
      </c>
      <c r="C14" s="112" t="s">
        <v>45</v>
      </c>
      <c r="D14" s="113" t="s">
        <v>46</v>
      </c>
      <c r="E14" s="114">
        <v>4</v>
      </c>
      <c r="F14" s="114" t="s">
        <v>179</v>
      </c>
      <c r="G14" s="114" t="e">
        <f t="shared" si="5"/>
        <v>#VALUE!</v>
      </c>
      <c r="H14" s="114">
        <v>7.9</v>
      </c>
      <c r="I14" s="114" t="s">
        <v>179</v>
      </c>
      <c r="J14" s="114" t="e">
        <f t="shared" si="0"/>
        <v>#VALUE!</v>
      </c>
      <c r="K14" s="114">
        <v>8</v>
      </c>
      <c r="L14" s="114" t="s">
        <v>179</v>
      </c>
      <c r="M14" s="114" t="e">
        <f t="shared" si="1"/>
        <v>#VALUE!</v>
      </c>
      <c r="N14" s="114">
        <v>9</v>
      </c>
      <c r="O14" s="114" t="s">
        <v>179</v>
      </c>
      <c r="P14" s="114" t="e">
        <f t="shared" si="2"/>
        <v>#VALUE!</v>
      </c>
      <c r="Q14" s="114">
        <v>8</v>
      </c>
      <c r="R14" s="114" t="s">
        <v>179</v>
      </c>
      <c r="S14" s="114" t="e">
        <f t="shared" si="3"/>
        <v>#VALUE!</v>
      </c>
      <c r="T14" s="114">
        <v>8</v>
      </c>
      <c r="U14" s="114" t="s">
        <v>179</v>
      </c>
      <c r="V14" s="114" t="e">
        <f t="shared" si="4"/>
        <v>#VALUE!</v>
      </c>
    </row>
    <row r="15" spans="1:22" ht="18" customHeight="1">
      <c r="A15" s="96">
        <v>4</v>
      </c>
      <c r="B15" s="96" t="s">
        <v>47</v>
      </c>
      <c r="C15" s="97" t="s">
        <v>48</v>
      </c>
      <c r="D15" s="98" t="s">
        <v>27</v>
      </c>
      <c r="E15" s="99">
        <v>8</v>
      </c>
      <c r="F15" s="99">
        <v>9</v>
      </c>
      <c r="G15" s="99">
        <f t="shared" si="5"/>
        <v>8.6</v>
      </c>
      <c r="H15" s="99">
        <v>7.9</v>
      </c>
      <c r="I15" s="99">
        <v>8</v>
      </c>
      <c r="J15" s="99">
        <f t="shared" si="0"/>
        <v>8</v>
      </c>
      <c r="K15" s="99">
        <v>9</v>
      </c>
      <c r="L15" s="99">
        <v>8.5</v>
      </c>
      <c r="M15" s="99">
        <f t="shared" si="1"/>
        <v>8.6999999999999993</v>
      </c>
      <c r="N15" s="99">
        <v>10</v>
      </c>
      <c r="O15" s="99">
        <v>9</v>
      </c>
      <c r="P15" s="99">
        <f t="shared" si="2"/>
        <v>9.4</v>
      </c>
      <c r="Q15" s="99">
        <v>9</v>
      </c>
      <c r="R15" s="99">
        <v>8</v>
      </c>
      <c r="S15" s="99">
        <f t="shared" si="3"/>
        <v>8.4</v>
      </c>
      <c r="T15" s="99">
        <v>8.3000000000000007</v>
      </c>
      <c r="U15" s="99">
        <v>8</v>
      </c>
      <c r="V15" s="99">
        <f t="shared" si="4"/>
        <v>8.1</v>
      </c>
    </row>
    <row r="16" spans="1:22" ht="18" customHeight="1">
      <c r="A16" s="96">
        <v>5</v>
      </c>
      <c r="B16" s="96" t="s">
        <v>49</v>
      </c>
      <c r="C16" s="97" t="s">
        <v>50</v>
      </c>
      <c r="D16" s="98" t="s">
        <v>28</v>
      </c>
      <c r="E16" s="99">
        <v>7</v>
      </c>
      <c r="F16" s="99">
        <v>8</v>
      </c>
      <c r="G16" s="99">
        <f t="shared" si="5"/>
        <v>7.6</v>
      </c>
      <c r="H16" s="99">
        <v>7.5</v>
      </c>
      <c r="I16" s="99">
        <v>7</v>
      </c>
      <c r="J16" s="99">
        <f t="shared" si="0"/>
        <v>7.2</v>
      </c>
      <c r="K16" s="99">
        <v>8</v>
      </c>
      <c r="L16" s="99">
        <v>8.5</v>
      </c>
      <c r="M16" s="99">
        <f t="shared" si="1"/>
        <v>8.3000000000000007</v>
      </c>
      <c r="N16" s="99">
        <v>9</v>
      </c>
      <c r="O16" s="99">
        <v>9</v>
      </c>
      <c r="P16" s="99">
        <f t="shared" si="2"/>
        <v>9</v>
      </c>
      <c r="Q16" s="99">
        <v>8</v>
      </c>
      <c r="R16" s="99">
        <v>8</v>
      </c>
      <c r="S16" s="99">
        <f t="shared" si="3"/>
        <v>8</v>
      </c>
      <c r="T16" s="99">
        <v>8.8000000000000007</v>
      </c>
      <c r="U16" s="99">
        <v>8</v>
      </c>
      <c r="V16" s="99">
        <f t="shared" si="4"/>
        <v>8.3000000000000007</v>
      </c>
    </row>
    <row r="17" spans="1:22" ht="18" customHeight="1">
      <c r="A17" s="96">
        <v>6</v>
      </c>
      <c r="B17" s="96" t="s">
        <v>51</v>
      </c>
      <c r="C17" s="97" t="s">
        <v>52</v>
      </c>
      <c r="D17" s="101" t="s">
        <v>186</v>
      </c>
      <c r="E17" s="99">
        <v>7</v>
      </c>
      <c r="F17" s="99">
        <v>9</v>
      </c>
      <c r="G17" s="99">
        <f t="shared" ref="G17:G35" si="6">ROUND((0.4*E17+0.6*F17),1)</f>
        <v>8.1999999999999993</v>
      </c>
      <c r="H17" s="99">
        <v>8.3000000000000007</v>
      </c>
      <c r="I17" s="99">
        <v>7</v>
      </c>
      <c r="J17" s="99">
        <f t="shared" si="0"/>
        <v>7.5</v>
      </c>
      <c r="K17" s="99">
        <v>9</v>
      </c>
      <c r="L17" s="99">
        <v>8</v>
      </c>
      <c r="M17" s="99">
        <f t="shared" si="1"/>
        <v>8.4</v>
      </c>
      <c r="N17" s="99">
        <v>9</v>
      </c>
      <c r="O17" s="99">
        <v>9</v>
      </c>
      <c r="P17" s="99">
        <f t="shared" si="2"/>
        <v>9</v>
      </c>
      <c r="Q17" s="99">
        <v>9</v>
      </c>
      <c r="R17" s="99">
        <v>8</v>
      </c>
      <c r="S17" s="99">
        <f t="shared" si="3"/>
        <v>8.4</v>
      </c>
      <c r="T17" s="99">
        <v>8.8000000000000007</v>
      </c>
      <c r="U17" s="99">
        <v>8</v>
      </c>
      <c r="V17" s="99">
        <f t="shared" si="4"/>
        <v>8.3000000000000007</v>
      </c>
    </row>
    <row r="18" spans="1:22" ht="18" customHeight="1">
      <c r="A18" s="96">
        <v>7</v>
      </c>
      <c r="B18" s="96" t="s">
        <v>54</v>
      </c>
      <c r="C18" s="97" t="s">
        <v>55</v>
      </c>
      <c r="D18" s="98" t="s">
        <v>29</v>
      </c>
      <c r="E18" s="99">
        <v>4</v>
      </c>
      <c r="F18" s="99">
        <v>6</v>
      </c>
      <c r="G18" s="99">
        <f t="shared" si="6"/>
        <v>5.2</v>
      </c>
      <c r="H18" s="99">
        <v>8.6</v>
      </c>
      <c r="I18" s="99">
        <v>7</v>
      </c>
      <c r="J18" s="99">
        <f t="shared" si="0"/>
        <v>7.6</v>
      </c>
      <c r="K18" s="99">
        <v>8.5</v>
      </c>
      <c r="L18" s="99">
        <v>7.5</v>
      </c>
      <c r="M18" s="99">
        <f t="shared" si="1"/>
        <v>7.9</v>
      </c>
      <c r="N18" s="99">
        <v>10</v>
      </c>
      <c r="O18" s="99">
        <v>8</v>
      </c>
      <c r="P18" s="99">
        <f t="shared" si="2"/>
        <v>8.8000000000000007</v>
      </c>
      <c r="Q18" s="99">
        <v>9</v>
      </c>
      <c r="R18" s="99">
        <v>8</v>
      </c>
      <c r="S18" s="99">
        <f t="shared" si="3"/>
        <v>8.4</v>
      </c>
      <c r="T18" s="99">
        <v>8.6</v>
      </c>
      <c r="U18" s="99">
        <v>7</v>
      </c>
      <c r="V18" s="99">
        <f t="shared" si="4"/>
        <v>7.6</v>
      </c>
    </row>
    <row r="19" spans="1:22" ht="18" customHeight="1">
      <c r="A19" s="96">
        <v>8</v>
      </c>
      <c r="B19" s="96" t="s">
        <v>56</v>
      </c>
      <c r="C19" s="97" t="s">
        <v>57</v>
      </c>
      <c r="D19" s="101" t="s">
        <v>29</v>
      </c>
      <c r="E19" s="99">
        <v>8</v>
      </c>
      <c r="F19" s="99">
        <v>8</v>
      </c>
      <c r="G19" s="99">
        <f t="shared" si="6"/>
        <v>8</v>
      </c>
      <c r="H19" s="99">
        <v>8.6</v>
      </c>
      <c r="I19" s="99">
        <v>8</v>
      </c>
      <c r="J19" s="99">
        <f t="shared" si="0"/>
        <v>8.1999999999999993</v>
      </c>
      <c r="K19" s="99">
        <v>8</v>
      </c>
      <c r="L19" s="99">
        <v>7.5</v>
      </c>
      <c r="M19" s="99">
        <f t="shared" si="1"/>
        <v>7.7</v>
      </c>
      <c r="N19" s="99">
        <v>9</v>
      </c>
      <c r="O19" s="99">
        <v>9</v>
      </c>
      <c r="P19" s="99">
        <f t="shared" si="2"/>
        <v>9</v>
      </c>
      <c r="Q19" s="99">
        <v>8</v>
      </c>
      <c r="R19" s="99">
        <v>8</v>
      </c>
      <c r="S19" s="99">
        <f t="shared" si="3"/>
        <v>8</v>
      </c>
      <c r="T19" s="99">
        <v>8.5</v>
      </c>
      <c r="U19" s="99">
        <v>7</v>
      </c>
      <c r="V19" s="99">
        <f t="shared" si="4"/>
        <v>7.6</v>
      </c>
    </row>
    <row r="20" spans="1:22" ht="18" customHeight="1">
      <c r="A20" s="96">
        <v>9</v>
      </c>
      <c r="B20" s="96" t="s">
        <v>58</v>
      </c>
      <c r="C20" s="102" t="s">
        <v>59</v>
      </c>
      <c r="D20" s="103" t="s">
        <v>60</v>
      </c>
      <c r="E20" s="99">
        <v>4</v>
      </c>
      <c r="F20" s="99">
        <v>8</v>
      </c>
      <c r="G20" s="99">
        <f t="shared" si="6"/>
        <v>6.4</v>
      </c>
      <c r="H20" s="99">
        <v>8.3000000000000007</v>
      </c>
      <c r="I20" s="99">
        <v>8</v>
      </c>
      <c r="J20" s="99">
        <f t="shared" si="0"/>
        <v>8.1</v>
      </c>
      <c r="K20" s="99">
        <v>9</v>
      </c>
      <c r="L20" s="99">
        <v>8.5</v>
      </c>
      <c r="M20" s="99">
        <f t="shared" si="1"/>
        <v>8.6999999999999993</v>
      </c>
      <c r="N20" s="99">
        <v>9</v>
      </c>
      <c r="O20" s="99">
        <v>9</v>
      </c>
      <c r="P20" s="99">
        <f t="shared" si="2"/>
        <v>9</v>
      </c>
      <c r="Q20" s="99">
        <v>8</v>
      </c>
      <c r="R20" s="99">
        <v>8</v>
      </c>
      <c r="S20" s="99">
        <f t="shared" si="3"/>
        <v>8</v>
      </c>
      <c r="T20" s="99">
        <v>8.5</v>
      </c>
      <c r="U20" s="99">
        <v>8.5</v>
      </c>
      <c r="V20" s="99">
        <f t="shared" si="4"/>
        <v>8.5</v>
      </c>
    </row>
    <row r="21" spans="1:22" ht="18" customHeight="1">
      <c r="A21" s="96">
        <v>10</v>
      </c>
      <c r="B21" s="96" t="s">
        <v>61</v>
      </c>
      <c r="C21" s="97" t="s">
        <v>62</v>
      </c>
      <c r="D21" s="98" t="s">
        <v>63</v>
      </c>
      <c r="E21" s="99">
        <v>7</v>
      </c>
      <c r="F21" s="99">
        <v>7</v>
      </c>
      <c r="G21" s="99">
        <f t="shared" si="6"/>
        <v>7</v>
      </c>
      <c r="H21" s="99">
        <v>7.5</v>
      </c>
      <c r="I21" s="99">
        <v>7</v>
      </c>
      <c r="J21" s="99">
        <f t="shared" si="0"/>
        <v>7.2</v>
      </c>
      <c r="K21" s="99">
        <v>8</v>
      </c>
      <c r="L21" s="99">
        <v>8</v>
      </c>
      <c r="M21" s="99">
        <f t="shared" si="1"/>
        <v>8</v>
      </c>
      <c r="N21" s="99">
        <v>9</v>
      </c>
      <c r="O21" s="99">
        <v>9</v>
      </c>
      <c r="P21" s="99">
        <f t="shared" si="2"/>
        <v>9</v>
      </c>
      <c r="Q21" s="99">
        <v>8</v>
      </c>
      <c r="R21" s="99">
        <v>8</v>
      </c>
      <c r="S21" s="99">
        <f t="shared" si="3"/>
        <v>8</v>
      </c>
      <c r="T21" s="99">
        <v>8.3000000000000007</v>
      </c>
      <c r="U21" s="99">
        <v>8</v>
      </c>
      <c r="V21" s="99">
        <f t="shared" si="4"/>
        <v>8.1</v>
      </c>
    </row>
    <row r="22" spans="1:22" ht="18" customHeight="1">
      <c r="A22" s="96">
        <v>11</v>
      </c>
      <c r="B22" s="96" t="s">
        <v>64</v>
      </c>
      <c r="C22" s="97" t="s">
        <v>65</v>
      </c>
      <c r="D22" s="98" t="s">
        <v>66</v>
      </c>
      <c r="E22" s="99">
        <v>7</v>
      </c>
      <c r="F22" s="99">
        <v>8</v>
      </c>
      <c r="G22" s="99">
        <f t="shared" si="6"/>
        <v>7.6</v>
      </c>
      <c r="H22" s="99">
        <v>8.3000000000000007</v>
      </c>
      <c r="I22" s="99">
        <v>8</v>
      </c>
      <c r="J22" s="99">
        <f t="shared" si="0"/>
        <v>8.1</v>
      </c>
      <c r="K22" s="99">
        <v>8</v>
      </c>
      <c r="L22" s="99">
        <v>8</v>
      </c>
      <c r="M22" s="99">
        <f t="shared" si="1"/>
        <v>8</v>
      </c>
      <c r="N22" s="99">
        <v>9</v>
      </c>
      <c r="O22" s="99">
        <v>9</v>
      </c>
      <c r="P22" s="99">
        <f t="shared" si="2"/>
        <v>9</v>
      </c>
      <c r="Q22" s="99">
        <v>8</v>
      </c>
      <c r="R22" s="99">
        <v>8</v>
      </c>
      <c r="S22" s="99">
        <f t="shared" si="3"/>
        <v>8</v>
      </c>
      <c r="T22" s="99">
        <v>8.3000000000000007</v>
      </c>
      <c r="U22" s="99">
        <v>9</v>
      </c>
      <c r="V22" s="99">
        <f t="shared" si="4"/>
        <v>8.6999999999999993</v>
      </c>
    </row>
    <row r="23" spans="1:22" ht="18" customHeight="1">
      <c r="A23" s="96">
        <v>12</v>
      </c>
      <c r="B23" s="96" t="s">
        <v>67</v>
      </c>
      <c r="C23" s="97" t="s">
        <v>68</v>
      </c>
      <c r="D23" s="98" t="s">
        <v>69</v>
      </c>
      <c r="E23" s="99">
        <v>7</v>
      </c>
      <c r="F23" s="99">
        <v>9</v>
      </c>
      <c r="G23" s="99">
        <f t="shared" si="6"/>
        <v>8.1999999999999993</v>
      </c>
      <c r="H23" s="99">
        <v>7.9</v>
      </c>
      <c r="I23" s="99">
        <v>8</v>
      </c>
      <c r="J23" s="99">
        <f t="shared" si="0"/>
        <v>8</v>
      </c>
      <c r="K23" s="99">
        <v>8.5</v>
      </c>
      <c r="L23" s="99">
        <v>8</v>
      </c>
      <c r="M23" s="99">
        <f t="shared" si="1"/>
        <v>8.1999999999999993</v>
      </c>
      <c r="N23" s="99">
        <v>9</v>
      </c>
      <c r="O23" s="99">
        <v>8</v>
      </c>
      <c r="P23" s="99">
        <f t="shared" si="2"/>
        <v>8.4</v>
      </c>
      <c r="Q23" s="99">
        <v>8</v>
      </c>
      <c r="R23" s="99">
        <v>8</v>
      </c>
      <c r="S23" s="99">
        <f t="shared" si="3"/>
        <v>8</v>
      </c>
      <c r="T23" s="99">
        <v>8.4</v>
      </c>
      <c r="U23" s="99">
        <v>9</v>
      </c>
      <c r="V23" s="99">
        <f t="shared" si="4"/>
        <v>8.8000000000000007</v>
      </c>
    </row>
    <row r="24" spans="1:22" ht="18" customHeight="1">
      <c r="A24" s="96">
        <v>13</v>
      </c>
      <c r="B24" s="96" t="s">
        <v>70</v>
      </c>
      <c r="C24" s="97" t="s">
        <v>71</v>
      </c>
      <c r="D24" s="101" t="s">
        <v>72</v>
      </c>
      <c r="E24" s="99">
        <v>4</v>
      </c>
      <c r="F24" s="99">
        <v>8</v>
      </c>
      <c r="G24" s="99">
        <f t="shared" si="6"/>
        <v>6.4</v>
      </c>
      <c r="H24" s="99">
        <v>7.5</v>
      </c>
      <c r="I24" s="99">
        <v>7</v>
      </c>
      <c r="J24" s="99">
        <f t="shared" si="0"/>
        <v>7.2</v>
      </c>
      <c r="K24" s="99">
        <v>8</v>
      </c>
      <c r="L24" s="99">
        <v>7.5</v>
      </c>
      <c r="M24" s="99">
        <f t="shared" si="1"/>
        <v>7.7</v>
      </c>
      <c r="N24" s="99">
        <v>9</v>
      </c>
      <c r="O24" s="99">
        <v>8</v>
      </c>
      <c r="P24" s="99">
        <f t="shared" si="2"/>
        <v>8.4</v>
      </c>
      <c r="Q24" s="99">
        <v>8</v>
      </c>
      <c r="R24" s="99">
        <v>8</v>
      </c>
      <c r="S24" s="99">
        <f t="shared" si="3"/>
        <v>8</v>
      </c>
      <c r="T24" s="99">
        <v>8.5</v>
      </c>
      <c r="U24" s="99">
        <v>8</v>
      </c>
      <c r="V24" s="99">
        <f t="shared" si="4"/>
        <v>8.1999999999999993</v>
      </c>
    </row>
    <row r="25" spans="1:22" s="80" customFormat="1" ht="18" customHeight="1">
      <c r="A25" s="96">
        <v>14</v>
      </c>
      <c r="B25" s="96" t="s">
        <v>73</v>
      </c>
      <c r="C25" s="97" t="s">
        <v>74</v>
      </c>
      <c r="D25" s="98" t="s">
        <v>31</v>
      </c>
      <c r="E25" s="100">
        <v>4</v>
      </c>
      <c r="F25" s="100">
        <v>9</v>
      </c>
      <c r="G25" s="100">
        <f t="shared" si="6"/>
        <v>7</v>
      </c>
      <c r="H25" s="100">
        <v>8.3000000000000007</v>
      </c>
      <c r="I25" s="100">
        <v>7</v>
      </c>
      <c r="J25" s="100">
        <f t="shared" si="0"/>
        <v>7.5</v>
      </c>
      <c r="K25" s="100">
        <v>9</v>
      </c>
      <c r="L25" s="100">
        <v>8</v>
      </c>
      <c r="M25" s="100">
        <f t="shared" si="1"/>
        <v>8.4</v>
      </c>
      <c r="N25" s="100">
        <v>9</v>
      </c>
      <c r="O25" s="100">
        <v>9</v>
      </c>
      <c r="P25" s="100">
        <f t="shared" si="2"/>
        <v>9</v>
      </c>
      <c r="Q25" s="100">
        <v>9</v>
      </c>
      <c r="R25" s="100">
        <v>8</v>
      </c>
      <c r="S25" s="100">
        <f t="shared" si="3"/>
        <v>8.4</v>
      </c>
      <c r="T25" s="100">
        <v>8.5</v>
      </c>
      <c r="U25" s="100">
        <v>8</v>
      </c>
      <c r="V25" s="100">
        <f t="shared" si="4"/>
        <v>8.1999999999999993</v>
      </c>
    </row>
    <row r="26" spans="1:22" ht="18" customHeight="1">
      <c r="A26" s="96">
        <v>15</v>
      </c>
      <c r="B26" s="96" t="s">
        <v>75</v>
      </c>
      <c r="C26" s="97" t="s">
        <v>76</v>
      </c>
      <c r="D26" s="98" t="s">
        <v>31</v>
      </c>
      <c r="E26" s="99">
        <v>7</v>
      </c>
      <c r="F26" s="99">
        <v>7</v>
      </c>
      <c r="G26" s="99">
        <f t="shared" si="6"/>
        <v>7</v>
      </c>
      <c r="H26" s="99">
        <v>7.5</v>
      </c>
      <c r="I26" s="99">
        <v>8</v>
      </c>
      <c r="J26" s="99">
        <f t="shared" si="0"/>
        <v>7.8</v>
      </c>
      <c r="K26" s="99">
        <v>9</v>
      </c>
      <c r="L26" s="99">
        <v>7.5</v>
      </c>
      <c r="M26" s="99">
        <f t="shared" si="1"/>
        <v>8.1</v>
      </c>
      <c r="N26" s="99">
        <v>9</v>
      </c>
      <c r="O26" s="99">
        <v>9</v>
      </c>
      <c r="P26" s="99">
        <f t="shared" si="2"/>
        <v>9</v>
      </c>
      <c r="Q26" s="99">
        <v>9</v>
      </c>
      <c r="R26" s="99">
        <v>8</v>
      </c>
      <c r="S26" s="99">
        <f t="shared" si="3"/>
        <v>8.4</v>
      </c>
      <c r="T26" s="99">
        <v>8.5</v>
      </c>
      <c r="U26" s="99">
        <v>7</v>
      </c>
      <c r="V26" s="99">
        <f t="shared" si="4"/>
        <v>7.6</v>
      </c>
    </row>
    <row r="27" spans="1:22" ht="18" customHeight="1">
      <c r="A27" s="96">
        <v>16</v>
      </c>
      <c r="B27" s="96" t="s">
        <v>77</v>
      </c>
      <c r="C27" s="97" t="s">
        <v>78</v>
      </c>
      <c r="D27" s="98" t="s">
        <v>79</v>
      </c>
      <c r="E27" s="99">
        <v>5</v>
      </c>
      <c r="F27" s="99">
        <v>8</v>
      </c>
      <c r="G27" s="99">
        <f t="shared" si="6"/>
        <v>6.8</v>
      </c>
      <c r="H27" s="99">
        <v>8.3000000000000007</v>
      </c>
      <c r="I27" s="99">
        <v>7</v>
      </c>
      <c r="J27" s="99">
        <f t="shared" si="0"/>
        <v>7.5</v>
      </c>
      <c r="K27" s="99">
        <v>8.5</v>
      </c>
      <c r="L27" s="99">
        <v>8</v>
      </c>
      <c r="M27" s="99">
        <f t="shared" si="1"/>
        <v>8.1999999999999993</v>
      </c>
      <c r="N27" s="99">
        <v>9</v>
      </c>
      <c r="O27" s="99">
        <v>9</v>
      </c>
      <c r="P27" s="99">
        <f t="shared" si="2"/>
        <v>9</v>
      </c>
      <c r="Q27" s="99">
        <v>8</v>
      </c>
      <c r="R27" s="99">
        <v>8</v>
      </c>
      <c r="S27" s="99">
        <f t="shared" si="3"/>
        <v>8</v>
      </c>
      <c r="T27" s="99">
        <v>8.5</v>
      </c>
      <c r="U27" s="99">
        <v>7</v>
      </c>
      <c r="V27" s="99">
        <f t="shared" si="4"/>
        <v>7.6</v>
      </c>
    </row>
    <row r="28" spans="1:22" ht="18" customHeight="1">
      <c r="A28" s="111">
        <v>17</v>
      </c>
      <c r="B28" s="111" t="s">
        <v>80</v>
      </c>
      <c r="C28" s="112" t="s">
        <v>81</v>
      </c>
      <c r="D28" s="113" t="s">
        <v>82</v>
      </c>
      <c r="E28" s="114">
        <v>7</v>
      </c>
      <c r="F28" s="114" t="s">
        <v>179</v>
      </c>
      <c r="G28" s="114" t="e">
        <f t="shared" si="6"/>
        <v>#VALUE!</v>
      </c>
      <c r="H28" s="114">
        <v>7.9</v>
      </c>
      <c r="I28" s="114" t="s">
        <v>179</v>
      </c>
      <c r="J28" s="114" t="e">
        <f t="shared" si="0"/>
        <v>#VALUE!</v>
      </c>
      <c r="K28" s="114">
        <v>9</v>
      </c>
      <c r="L28" s="114" t="s">
        <v>179</v>
      </c>
      <c r="M28" s="114" t="e">
        <f t="shared" si="1"/>
        <v>#VALUE!</v>
      </c>
      <c r="N28" s="114">
        <v>9</v>
      </c>
      <c r="O28" s="114" t="s">
        <v>179</v>
      </c>
      <c r="P28" s="114" t="e">
        <f t="shared" si="2"/>
        <v>#VALUE!</v>
      </c>
      <c r="Q28" s="114">
        <v>9</v>
      </c>
      <c r="R28" s="114" t="s">
        <v>179</v>
      </c>
      <c r="S28" s="114" t="e">
        <f t="shared" si="3"/>
        <v>#VALUE!</v>
      </c>
      <c r="T28" s="114">
        <v>7</v>
      </c>
      <c r="U28" s="114" t="s">
        <v>179</v>
      </c>
      <c r="V28" s="114" t="e">
        <f t="shared" si="4"/>
        <v>#VALUE!</v>
      </c>
    </row>
    <row r="29" spans="1:22" ht="18" customHeight="1">
      <c r="A29" s="96">
        <v>18</v>
      </c>
      <c r="B29" s="96" t="s">
        <v>83</v>
      </c>
      <c r="C29" s="97" t="s">
        <v>84</v>
      </c>
      <c r="D29" s="98" t="s">
        <v>85</v>
      </c>
      <c r="E29" s="99">
        <v>7</v>
      </c>
      <c r="F29" s="99">
        <v>8</v>
      </c>
      <c r="G29" s="99">
        <f t="shared" si="6"/>
        <v>7.6</v>
      </c>
      <c r="H29" s="99">
        <v>7.5</v>
      </c>
      <c r="I29" s="99">
        <v>7</v>
      </c>
      <c r="J29" s="99">
        <f t="shared" si="0"/>
        <v>7.2</v>
      </c>
      <c r="K29" s="99">
        <v>8</v>
      </c>
      <c r="L29" s="99">
        <v>8</v>
      </c>
      <c r="M29" s="99">
        <f t="shared" si="1"/>
        <v>8</v>
      </c>
      <c r="N29" s="99">
        <v>9</v>
      </c>
      <c r="O29" s="99">
        <v>9</v>
      </c>
      <c r="P29" s="99">
        <f t="shared" si="2"/>
        <v>9</v>
      </c>
      <c r="Q29" s="99">
        <v>8</v>
      </c>
      <c r="R29" s="99">
        <v>8</v>
      </c>
      <c r="S29" s="99">
        <f t="shared" si="3"/>
        <v>8</v>
      </c>
      <c r="T29" s="99">
        <v>8.5</v>
      </c>
      <c r="U29" s="99">
        <v>9</v>
      </c>
      <c r="V29" s="99">
        <f t="shared" si="4"/>
        <v>8.8000000000000007</v>
      </c>
    </row>
    <row r="30" spans="1:22" ht="18" customHeight="1">
      <c r="A30" s="96">
        <v>19</v>
      </c>
      <c r="B30" s="96" t="s">
        <v>86</v>
      </c>
      <c r="C30" s="97" t="s">
        <v>87</v>
      </c>
      <c r="D30" s="98" t="s">
        <v>88</v>
      </c>
      <c r="E30" s="99">
        <v>4</v>
      </c>
      <c r="F30" s="99">
        <v>7</v>
      </c>
      <c r="G30" s="99">
        <f t="shared" si="6"/>
        <v>5.8</v>
      </c>
      <c r="H30" s="99">
        <v>7.9</v>
      </c>
      <c r="I30" s="99">
        <v>7</v>
      </c>
      <c r="J30" s="99">
        <f t="shared" si="0"/>
        <v>7.4</v>
      </c>
      <c r="K30" s="99">
        <v>8</v>
      </c>
      <c r="L30" s="99">
        <v>8</v>
      </c>
      <c r="M30" s="99">
        <f t="shared" si="1"/>
        <v>8</v>
      </c>
      <c r="N30" s="99">
        <v>9</v>
      </c>
      <c r="O30" s="99">
        <v>9</v>
      </c>
      <c r="P30" s="99">
        <f t="shared" si="2"/>
        <v>9</v>
      </c>
      <c r="Q30" s="99">
        <v>8</v>
      </c>
      <c r="R30" s="99">
        <v>8</v>
      </c>
      <c r="S30" s="99">
        <f t="shared" si="3"/>
        <v>8</v>
      </c>
      <c r="T30" s="99">
        <v>9.3000000000000007</v>
      </c>
      <c r="U30" s="99">
        <v>7</v>
      </c>
      <c r="V30" s="99">
        <f t="shared" si="4"/>
        <v>7.9</v>
      </c>
    </row>
    <row r="31" spans="1:22" ht="18" customHeight="1">
      <c r="A31" s="96">
        <v>20</v>
      </c>
      <c r="B31" s="96" t="s">
        <v>89</v>
      </c>
      <c r="C31" s="97" t="s">
        <v>90</v>
      </c>
      <c r="D31" s="98" t="s">
        <v>91</v>
      </c>
      <c r="E31" s="99">
        <v>7</v>
      </c>
      <c r="F31" s="99">
        <v>6</v>
      </c>
      <c r="G31" s="99">
        <f t="shared" si="6"/>
        <v>6.4</v>
      </c>
      <c r="H31" s="99">
        <v>7.5</v>
      </c>
      <c r="I31" s="99">
        <v>7</v>
      </c>
      <c r="J31" s="99">
        <f t="shared" si="0"/>
        <v>7.2</v>
      </c>
      <c r="K31" s="99">
        <v>8</v>
      </c>
      <c r="L31" s="99">
        <v>8.5</v>
      </c>
      <c r="M31" s="99">
        <f t="shared" si="1"/>
        <v>8.3000000000000007</v>
      </c>
      <c r="N31" s="99">
        <v>9</v>
      </c>
      <c r="O31" s="99">
        <v>9</v>
      </c>
      <c r="P31" s="99">
        <f t="shared" si="2"/>
        <v>9</v>
      </c>
      <c r="Q31" s="99">
        <v>8</v>
      </c>
      <c r="R31" s="99">
        <v>8</v>
      </c>
      <c r="S31" s="99">
        <f t="shared" si="3"/>
        <v>8</v>
      </c>
      <c r="T31" s="99">
        <v>8.3000000000000007</v>
      </c>
      <c r="U31" s="99">
        <v>7</v>
      </c>
      <c r="V31" s="99">
        <f t="shared" si="4"/>
        <v>7.5</v>
      </c>
    </row>
    <row r="32" spans="1:22" ht="18" customHeight="1">
      <c r="A32" s="96">
        <v>21</v>
      </c>
      <c r="B32" s="96" t="s">
        <v>92</v>
      </c>
      <c r="C32" s="97" t="s">
        <v>93</v>
      </c>
      <c r="D32" s="98" t="s">
        <v>91</v>
      </c>
      <c r="E32" s="99">
        <v>7</v>
      </c>
      <c r="F32" s="99">
        <v>9</v>
      </c>
      <c r="G32" s="99">
        <f t="shared" si="6"/>
        <v>8.1999999999999993</v>
      </c>
      <c r="H32" s="99">
        <v>7.9</v>
      </c>
      <c r="I32" s="99">
        <v>8</v>
      </c>
      <c r="J32" s="99">
        <f t="shared" si="0"/>
        <v>8</v>
      </c>
      <c r="K32" s="99">
        <v>9</v>
      </c>
      <c r="L32" s="99">
        <v>8.5</v>
      </c>
      <c r="M32" s="99">
        <f t="shared" si="1"/>
        <v>8.6999999999999993</v>
      </c>
      <c r="N32" s="99">
        <v>10</v>
      </c>
      <c r="O32" s="99">
        <v>9</v>
      </c>
      <c r="P32" s="99">
        <f t="shared" si="2"/>
        <v>9.4</v>
      </c>
      <c r="Q32" s="99">
        <v>8</v>
      </c>
      <c r="R32" s="99">
        <v>8</v>
      </c>
      <c r="S32" s="99">
        <f t="shared" si="3"/>
        <v>8</v>
      </c>
      <c r="T32" s="99">
        <v>9.3000000000000007</v>
      </c>
      <c r="U32" s="99">
        <v>8</v>
      </c>
      <c r="V32" s="99">
        <f t="shared" si="4"/>
        <v>8.5</v>
      </c>
    </row>
    <row r="33" spans="1:22" ht="18" customHeight="1">
      <c r="A33" s="96">
        <v>22</v>
      </c>
      <c r="B33" s="96" t="s">
        <v>94</v>
      </c>
      <c r="C33" s="97" t="s">
        <v>95</v>
      </c>
      <c r="D33" s="98" t="s">
        <v>91</v>
      </c>
      <c r="E33" s="99">
        <v>7</v>
      </c>
      <c r="F33" s="99">
        <v>7</v>
      </c>
      <c r="G33" s="99">
        <f t="shared" si="6"/>
        <v>7</v>
      </c>
      <c r="H33" s="99">
        <v>7.9</v>
      </c>
      <c r="I33" s="99">
        <v>7</v>
      </c>
      <c r="J33" s="99">
        <f t="shared" si="0"/>
        <v>7.4</v>
      </c>
      <c r="K33" s="99">
        <v>8.5</v>
      </c>
      <c r="L33" s="99">
        <v>7.5</v>
      </c>
      <c r="M33" s="99">
        <f t="shared" si="1"/>
        <v>7.9</v>
      </c>
      <c r="N33" s="99">
        <v>9</v>
      </c>
      <c r="O33" s="99">
        <v>9</v>
      </c>
      <c r="P33" s="99">
        <f t="shared" si="2"/>
        <v>9</v>
      </c>
      <c r="Q33" s="99">
        <v>8</v>
      </c>
      <c r="R33" s="99">
        <v>8</v>
      </c>
      <c r="S33" s="99">
        <f t="shared" si="3"/>
        <v>8</v>
      </c>
      <c r="T33" s="99">
        <v>8.3000000000000007</v>
      </c>
      <c r="U33" s="99">
        <v>7</v>
      </c>
      <c r="V33" s="99">
        <f t="shared" si="4"/>
        <v>7.5</v>
      </c>
    </row>
    <row r="34" spans="1:22" ht="18" customHeight="1">
      <c r="A34" s="96">
        <v>23</v>
      </c>
      <c r="B34" s="96" t="s">
        <v>96</v>
      </c>
      <c r="C34" s="97" t="s">
        <v>97</v>
      </c>
      <c r="D34" s="98" t="s">
        <v>32</v>
      </c>
      <c r="E34" s="99">
        <v>7</v>
      </c>
      <c r="F34" s="99">
        <v>7</v>
      </c>
      <c r="G34" s="99">
        <f t="shared" si="6"/>
        <v>7</v>
      </c>
      <c r="H34" s="99">
        <v>7.5</v>
      </c>
      <c r="I34" s="99">
        <v>7</v>
      </c>
      <c r="J34" s="99">
        <f t="shared" si="0"/>
        <v>7.2</v>
      </c>
      <c r="K34" s="99">
        <v>8.5</v>
      </c>
      <c r="L34" s="99">
        <v>7.5</v>
      </c>
      <c r="M34" s="99">
        <f t="shared" si="1"/>
        <v>7.9</v>
      </c>
      <c r="N34" s="99">
        <v>9</v>
      </c>
      <c r="O34" s="99">
        <v>9</v>
      </c>
      <c r="P34" s="99">
        <f t="shared" si="2"/>
        <v>9</v>
      </c>
      <c r="Q34" s="99">
        <v>8</v>
      </c>
      <c r="R34" s="99">
        <v>8</v>
      </c>
      <c r="S34" s="99">
        <f t="shared" si="3"/>
        <v>8</v>
      </c>
      <c r="T34" s="99">
        <v>8.3000000000000007</v>
      </c>
      <c r="U34" s="99">
        <v>8</v>
      </c>
      <c r="V34" s="99">
        <f t="shared" si="4"/>
        <v>8.1</v>
      </c>
    </row>
    <row r="35" spans="1:22" ht="18" customHeight="1">
      <c r="A35" s="96">
        <v>24</v>
      </c>
      <c r="B35" s="96" t="s">
        <v>98</v>
      </c>
      <c r="C35" s="97" t="s">
        <v>99</v>
      </c>
      <c r="D35" s="98" t="s">
        <v>33</v>
      </c>
      <c r="E35" s="99">
        <v>7</v>
      </c>
      <c r="F35" s="99">
        <v>8</v>
      </c>
      <c r="G35" s="99">
        <f t="shared" si="6"/>
        <v>7.6</v>
      </c>
      <c r="H35" s="99">
        <v>7.9</v>
      </c>
      <c r="I35" s="99">
        <v>7.5</v>
      </c>
      <c r="J35" s="99">
        <f t="shared" si="0"/>
        <v>7.7</v>
      </c>
      <c r="K35" s="99">
        <v>8</v>
      </c>
      <c r="L35" s="99">
        <v>7.5</v>
      </c>
      <c r="M35" s="99">
        <f t="shared" si="1"/>
        <v>7.7</v>
      </c>
      <c r="N35" s="99">
        <v>9</v>
      </c>
      <c r="O35" s="99">
        <v>9</v>
      </c>
      <c r="P35" s="99">
        <f t="shared" si="2"/>
        <v>9</v>
      </c>
      <c r="Q35" s="99">
        <v>8</v>
      </c>
      <c r="R35" s="99">
        <v>8</v>
      </c>
      <c r="S35" s="99">
        <f t="shared" si="3"/>
        <v>8</v>
      </c>
      <c r="T35" s="99">
        <v>8.5</v>
      </c>
      <c r="U35" s="99">
        <v>8</v>
      </c>
      <c r="V35" s="99">
        <f t="shared" si="4"/>
        <v>8.1999999999999993</v>
      </c>
    </row>
    <row r="36" spans="1:22" ht="18" customHeight="1">
      <c r="A36" s="96">
        <v>25</v>
      </c>
      <c r="B36" s="96" t="s">
        <v>100</v>
      </c>
      <c r="C36" s="97" t="s">
        <v>101</v>
      </c>
      <c r="D36" s="98" t="s">
        <v>102</v>
      </c>
      <c r="E36" s="99">
        <v>7</v>
      </c>
      <c r="F36" s="99">
        <v>8</v>
      </c>
      <c r="G36" s="99">
        <f t="shared" ref="G36:G58" si="7">ROUND((0.4*E36+0.6*F36),1)</f>
        <v>7.6</v>
      </c>
      <c r="H36" s="99">
        <v>7.9</v>
      </c>
      <c r="I36" s="99">
        <v>7</v>
      </c>
      <c r="J36" s="99">
        <f t="shared" ref="J36:J58" si="8">ROUND((0.4*H36+0.6*I36),1)</f>
        <v>7.4</v>
      </c>
      <c r="K36" s="99">
        <v>9</v>
      </c>
      <c r="L36" s="99">
        <v>8</v>
      </c>
      <c r="M36" s="99">
        <f t="shared" ref="M36:M58" si="9">ROUND((0.4*K36+0.6*L36),1)</f>
        <v>8.4</v>
      </c>
      <c r="N36" s="99">
        <v>9</v>
      </c>
      <c r="O36" s="99">
        <v>9</v>
      </c>
      <c r="P36" s="99">
        <f t="shared" ref="P36:P58" si="10">ROUND((0.4*N36+0.6*O36),1)</f>
        <v>9</v>
      </c>
      <c r="Q36" s="99">
        <v>9</v>
      </c>
      <c r="R36" s="99">
        <v>7.5</v>
      </c>
      <c r="S36" s="99">
        <f t="shared" ref="S36:S58" si="11">ROUND((0.4*Q36+0.6*R36),1)</f>
        <v>8.1</v>
      </c>
      <c r="T36" s="99">
        <v>8.5</v>
      </c>
      <c r="U36" s="99">
        <v>9</v>
      </c>
      <c r="V36" s="99">
        <f t="shared" si="4"/>
        <v>8.8000000000000007</v>
      </c>
    </row>
    <row r="37" spans="1:22" ht="18" customHeight="1">
      <c r="A37" s="96">
        <v>26</v>
      </c>
      <c r="B37" s="96" t="s">
        <v>103</v>
      </c>
      <c r="C37" s="97" t="s">
        <v>104</v>
      </c>
      <c r="D37" s="98" t="s">
        <v>105</v>
      </c>
      <c r="E37" s="99">
        <v>7</v>
      </c>
      <c r="F37" s="99">
        <v>8</v>
      </c>
      <c r="G37" s="99">
        <f t="shared" si="7"/>
        <v>7.6</v>
      </c>
      <c r="H37" s="99">
        <v>7.9</v>
      </c>
      <c r="I37" s="99">
        <v>8</v>
      </c>
      <c r="J37" s="99">
        <f t="shared" si="8"/>
        <v>8</v>
      </c>
      <c r="K37" s="99">
        <v>8.5</v>
      </c>
      <c r="L37" s="99">
        <v>7.5</v>
      </c>
      <c r="M37" s="99">
        <f t="shared" si="9"/>
        <v>7.9</v>
      </c>
      <c r="N37" s="99">
        <v>9</v>
      </c>
      <c r="O37" s="99">
        <v>8</v>
      </c>
      <c r="P37" s="99">
        <f t="shared" si="10"/>
        <v>8.4</v>
      </c>
      <c r="Q37" s="99">
        <v>8</v>
      </c>
      <c r="R37" s="99">
        <v>8</v>
      </c>
      <c r="S37" s="99">
        <f t="shared" si="11"/>
        <v>8</v>
      </c>
      <c r="T37" s="99">
        <v>8.5</v>
      </c>
      <c r="U37" s="99">
        <v>8</v>
      </c>
      <c r="V37" s="99">
        <f t="shared" si="4"/>
        <v>8.1999999999999993</v>
      </c>
    </row>
    <row r="38" spans="1:22" ht="18" customHeight="1">
      <c r="A38" s="96">
        <v>27</v>
      </c>
      <c r="B38" s="96" t="s">
        <v>106</v>
      </c>
      <c r="C38" s="97" t="s">
        <v>107</v>
      </c>
      <c r="D38" s="98" t="s">
        <v>108</v>
      </c>
      <c r="E38" s="99">
        <v>7</v>
      </c>
      <c r="F38" s="99">
        <v>9</v>
      </c>
      <c r="G38" s="99">
        <f t="shared" si="7"/>
        <v>8.1999999999999993</v>
      </c>
      <c r="H38" s="99">
        <v>7.9</v>
      </c>
      <c r="I38" s="99">
        <v>8</v>
      </c>
      <c r="J38" s="99">
        <f t="shared" si="8"/>
        <v>8</v>
      </c>
      <c r="K38" s="99">
        <v>8</v>
      </c>
      <c r="L38" s="99">
        <v>8.5</v>
      </c>
      <c r="M38" s="99">
        <f t="shared" si="9"/>
        <v>8.3000000000000007</v>
      </c>
      <c r="N38" s="99">
        <v>9</v>
      </c>
      <c r="O38" s="99">
        <v>9</v>
      </c>
      <c r="P38" s="99">
        <f t="shared" si="10"/>
        <v>9</v>
      </c>
      <c r="Q38" s="99">
        <v>8</v>
      </c>
      <c r="R38" s="99">
        <v>8</v>
      </c>
      <c r="S38" s="99">
        <f t="shared" si="11"/>
        <v>8</v>
      </c>
      <c r="T38" s="99">
        <v>8.5</v>
      </c>
      <c r="U38" s="99">
        <v>9</v>
      </c>
      <c r="V38" s="99">
        <f t="shared" si="4"/>
        <v>8.8000000000000007</v>
      </c>
    </row>
    <row r="39" spans="1:22" ht="18" customHeight="1">
      <c r="A39" s="96">
        <v>28</v>
      </c>
      <c r="B39" s="96" t="s">
        <v>109</v>
      </c>
      <c r="C39" s="97" t="s">
        <v>110</v>
      </c>
      <c r="D39" s="98" t="s">
        <v>111</v>
      </c>
      <c r="E39" s="99">
        <v>7</v>
      </c>
      <c r="F39" s="99">
        <v>7</v>
      </c>
      <c r="G39" s="99">
        <f t="shared" si="7"/>
        <v>7</v>
      </c>
      <c r="H39" s="99">
        <v>7.9</v>
      </c>
      <c r="I39" s="99">
        <v>7</v>
      </c>
      <c r="J39" s="99">
        <f t="shared" si="8"/>
        <v>7.4</v>
      </c>
      <c r="K39" s="99">
        <v>8</v>
      </c>
      <c r="L39" s="99">
        <v>7.5</v>
      </c>
      <c r="M39" s="99">
        <f t="shared" si="9"/>
        <v>7.7</v>
      </c>
      <c r="N39" s="99">
        <v>9</v>
      </c>
      <c r="O39" s="99">
        <v>8</v>
      </c>
      <c r="P39" s="99">
        <f t="shared" si="10"/>
        <v>8.4</v>
      </c>
      <c r="Q39" s="99">
        <v>8</v>
      </c>
      <c r="R39" s="99">
        <v>8</v>
      </c>
      <c r="S39" s="99">
        <f t="shared" si="11"/>
        <v>8</v>
      </c>
      <c r="T39" s="99">
        <v>8.5</v>
      </c>
      <c r="U39" s="99">
        <v>7</v>
      </c>
      <c r="V39" s="99">
        <f t="shared" si="4"/>
        <v>7.6</v>
      </c>
    </row>
    <row r="40" spans="1:22" ht="18" customHeight="1">
      <c r="A40" s="96">
        <v>29</v>
      </c>
      <c r="B40" s="96" t="s">
        <v>112</v>
      </c>
      <c r="C40" s="97" t="s">
        <v>113</v>
      </c>
      <c r="D40" s="98" t="s">
        <v>114</v>
      </c>
      <c r="E40" s="99">
        <v>7</v>
      </c>
      <c r="F40" s="99">
        <v>7</v>
      </c>
      <c r="G40" s="99">
        <f t="shared" si="7"/>
        <v>7</v>
      </c>
      <c r="H40" s="99">
        <v>7.5</v>
      </c>
      <c r="I40" s="99">
        <v>7</v>
      </c>
      <c r="J40" s="99">
        <f t="shared" si="8"/>
        <v>7.2</v>
      </c>
      <c r="K40" s="99">
        <v>8</v>
      </c>
      <c r="L40" s="99">
        <v>8</v>
      </c>
      <c r="M40" s="99">
        <f t="shared" si="9"/>
        <v>8</v>
      </c>
      <c r="N40" s="99">
        <v>9</v>
      </c>
      <c r="O40" s="99">
        <v>9</v>
      </c>
      <c r="P40" s="99">
        <f t="shared" si="10"/>
        <v>9</v>
      </c>
      <c r="Q40" s="99">
        <v>8</v>
      </c>
      <c r="R40" s="99">
        <v>8</v>
      </c>
      <c r="S40" s="99">
        <f t="shared" si="11"/>
        <v>8</v>
      </c>
      <c r="T40" s="99">
        <v>8.6</v>
      </c>
      <c r="U40" s="99">
        <v>7</v>
      </c>
      <c r="V40" s="99">
        <f t="shared" si="4"/>
        <v>7.6</v>
      </c>
    </row>
    <row r="41" spans="1:22" ht="18" customHeight="1">
      <c r="A41" s="96">
        <v>30</v>
      </c>
      <c r="B41" s="96" t="s">
        <v>115</v>
      </c>
      <c r="C41" s="97" t="s">
        <v>116</v>
      </c>
      <c r="D41" s="101" t="s">
        <v>34</v>
      </c>
      <c r="E41" s="99">
        <v>7</v>
      </c>
      <c r="F41" s="99">
        <v>6</v>
      </c>
      <c r="G41" s="99">
        <f t="shared" si="7"/>
        <v>6.4</v>
      </c>
      <c r="H41" s="99">
        <v>7.9</v>
      </c>
      <c r="I41" s="99">
        <v>7</v>
      </c>
      <c r="J41" s="99">
        <f t="shared" si="8"/>
        <v>7.4</v>
      </c>
      <c r="K41" s="99">
        <v>8</v>
      </c>
      <c r="L41" s="99">
        <v>8.5</v>
      </c>
      <c r="M41" s="99">
        <f t="shared" si="9"/>
        <v>8.3000000000000007</v>
      </c>
      <c r="N41" s="99">
        <v>9</v>
      </c>
      <c r="O41" s="99">
        <v>9</v>
      </c>
      <c r="P41" s="99">
        <f t="shared" si="10"/>
        <v>9</v>
      </c>
      <c r="Q41" s="99">
        <v>8</v>
      </c>
      <c r="R41" s="99">
        <v>8</v>
      </c>
      <c r="S41" s="99">
        <f t="shared" si="11"/>
        <v>8</v>
      </c>
      <c r="T41" s="99">
        <v>8.5</v>
      </c>
      <c r="U41" s="99">
        <v>8</v>
      </c>
      <c r="V41" s="99">
        <f t="shared" si="4"/>
        <v>8.1999999999999993</v>
      </c>
    </row>
    <row r="42" spans="1:22" ht="18" customHeight="1">
      <c r="A42" s="96">
        <v>31</v>
      </c>
      <c r="B42" s="96" t="s">
        <v>117</v>
      </c>
      <c r="C42" s="97" t="s">
        <v>118</v>
      </c>
      <c r="D42" s="98" t="s">
        <v>119</v>
      </c>
      <c r="E42" s="99">
        <v>4</v>
      </c>
      <c r="F42" s="99">
        <v>8</v>
      </c>
      <c r="G42" s="99">
        <f t="shared" si="7"/>
        <v>6.4</v>
      </c>
      <c r="H42" s="99">
        <v>7.9</v>
      </c>
      <c r="I42" s="99">
        <v>7</v>
      </c>
      <c r="J42" s="99">
        <f t="shared" si="8"/>
        <v>7.4</v>
      </c>
      <c r="K42" s="99">
        <v>8.5</v>
      </c>
      <c r="L42" s="99">
        <v>8</v>
      </c>
      <c r="M42" s="99">
        <f t="shared" si="9"/>
        <v>8.1999999999999993</v>
      </c>
      <c r="N42" s="99">
        <v>9</v>
      </c>
      <c r="O42" s="99">
        <v>8</v>
      </c>
      <c r="P42" s="99">
        <f t="shared" si="10"/>
        <v>8.4</v>
      </c>
      <c r="Q42" s="99">
        <v>8</v>
      </c>
      <c r="R42" s="99">
        <v>8</v>
      </c>
      <c r="S42" s="99">
        <f t="shared" si="11"/>
        <v>8</v>
      </c>
      <c r="T42" s="99">
        <v>9.3000000000000007</v>
      </c>
      <c r="U42" s="99">
        <v>7</v>
      </c>
      <c r="V42" s="99">
        <f t="shared" si="4"/>
        <v>7.9</v>
      </c>
    </row>
    <row r="43" spans="1:22" ht="18" customHeight="1">
      <c r="A43" s="96">
        <v>32</v>
      </c>
      <c r="B43" s="96" t="s">
        <v>120</v>
      </c>
      <c r="C43" s="97" t="s">
        <v>121</v>
      </c>
      <c r="D43" s="101" t="s">
        <v>122</v>
      </c>
      <c r="E43" s="99">
        <v>7</v>
      </c>
      <c r="F43" s="99">
        <v>9</v>
      </c>
      <c r="G43" s="99">
        <f t="shared" si="7"/>
        <v>8.1999999999999993</v>
      </c>
      <c r="H43" s="99">
        <v>7.9</v>
      </c>
      <c r="I43" s="99">
        <v>7.5</v>
      </c>
      <c r="J43" s="99">
        <f t="shared" si="8"/>
        <v>7.7</v>
      </c>
      <c r="K43" s="99">
        <v>8</v>
      </c>
      <c r="L43" s="99">
        <v>8</v>
      </c>
      <c r="M43" s="99">
        <f t="shared" si="9"/>
        <v>8</v>
      </c>
      <c r="N43" s="99">
        <v>9</v>
      </c>
      <c r="O43" s="99">
        <v>9</v>
      </c>
      <c r="P43" s="99">
        <f t="shared" si="10"/>
        <v>9</v>
      </c>
      <c r="Q43" s="99">
        <v>8</v>
      </c>
      <c r="R43" s="99">
        <v>8</v>
      </c>
      <c r="S43" s="99">
        <f t="shared" si="11"/>
        <v>8</v>
      </c>
      <c r="T43" s="99">
        <v>8.5</v>
      </c>
      <c r="U43" s="99">
        <v>8</v>
      </c>
      <c r="V43" s="99">
        <f t="shared" si="4"/>
        <v>8.1999999999999993</v>
      </c>
    </row>
    <row r="44" spans="1:22" ht="18" customHeight="1">
      <c r="A44" s="96">
        <v>33</v>
      </c>
      <c r="B44" s="96" t="s">
        <v>123</v>
      </c>
      <c r="C44" s="102" t="s">
        <v>124</v>
      </c>
      <c r="D44" s="103" t="s">
        <v>125</v>
      </c>
      <c r="E44" s="99">
        <v>7</v>
      </c>
      <c r="F44" s="99">
        <v>8</v>
      </c>
      <c r="G44" s="99">
        <f t="shared" si="7"/>
        <v>7.6</v>
      </c>
      <c r="H44" s="99">
        <v>7.9</v>
      </c>
      <c r="I44" s="99">
        <v>7</v>
      </c>
      <c r="J44" s="99">
        <f t="shared" si="8"/>
        <v>7.4</v>
      </c>
      <c r="K44" s="99">
        <v>8</v>
      </c>
      <c r="L44" s="99">
        <v>8</v>
      </c>
      <c r="M44" s="99">
        <f t="shared" si="9"/>
        <v>8</v>
      </c>
      <c r="N44" s="99">
        <v>9</v>
      </c>
      <c r="O44" s="99">
        <v>9</v>
      </c>
      <c r="P44" s="99">
        <f t="shared" si="10"/>
        <v>9</v>
      </c>
      <c r="Q44" s="99">
        <v>8</v>
      </c>
      <c r="R44" s="99">
        <v>8</v>
      </c>
      <c r="S44" s="99">
        <f t="shared" si="11"/>
        <v>8</v>
      </c>
      <c r="T44" s="99">
        <v>8.5</v>
      </c>
      <c r="U44" s="99">
        <v>8</v>
      </c>
      <c r="V44" s="99">
        <f t="shared" si="4"/>
        <v>8.1999999999999993</v>
      </c>
    </row>
    <row r="45" spans="1:22" ht="18" customHeight="1">
      <c r="A45" s="96">
        <v>34</v>
      </c>
      <c r="B45" s="96" t="s">
        <v>126</v>
      </c>
      <c r="C45" s="97" t="s">
        <v>127</v>
      </c>
      <c r="D45" s="98" t="s">
        <v>128</v>
      </c>
      <c r="E45" s="99">
        <v>7</v>
      </c>
      <c r="F45" s="99">
        <v>7</v>
      </c>
      <c r="G45" s="99">
        <f t="shared" si="7"/>
        <v>7</v>
      </c>
      <c r="H45" s="99">
        <v>7.9</v>
      </c>
      <c r="I45" s="99">
        <v>8</v>
      </c>
      <c r="J45" s="99">
        <f t="shared" si="8"/>
        <v>8</v>
      </c>
      <c r="K45" s="99">
        <v>8</v>
      </c>
      <c r="L45" s="99">
        <v>8</v>
      </c>
      <c r="M45" s="99">
        <f t="shared" si="9"/>
        <v>8</v>
      </c>
      <c r="N45" s="99">
        <v>9</v>
      </c>
      <c r="O45" s="99">
        <v>8</v>
      </c>
      <c r="P45" s="99">
        <f t="shared" si="10"/>
        <v>8.4</v>
      </c>
      <c r="Q45" s="99">
        <v>8</v>
      </c>
      <c r="R45" s="99">
        <v>8</v>
      </c>
      <c r="S45" s="99">
        <f t="shared" si="11"/>
        <v>8</v>
      </c>
      <c r="T45" s="99">
        <v>8.5</v>
      </c>
      <c r="U45" s="99">
        <v>8</v>
      </c>
      <c r="V45" s="99">
        <f t="shared" si="4"/>
        <v>8.1999999999999993</v>
      </c>
    </row>
    <row r="46" spans="1:22" ht="18" customHeight="1">
      <c r="A46" s="96">
        <v>35</v>
      </c>
      <c r="B46" s="96" t="s">
        <v>129</v>
      </c>
      <c r="C46" s="97" t="s">
        <v>130</v>
      </c>
      <c r="D46" s="98" t="s">
        <v>36</v>
      </c>
      <c r="E46" s="99">
        <v>7</v>
      </c>
      <c r="F46" s="99">
        <v>7</v>
      </c>
      <c r="G46" s="99">
        <f t="shared" si="7"/>
        <v>7</v>
      </c>
      <c r="H46" s="99">
        <v>7.9</v>
      </c>
      <c r="I46" s="99">
        <v>7</v>
      </c>
      <c r="J46" s="99">
        <f t="shared" si="8"/>
        <v>7.4</v>
      </c>
      <c r="K46" s="99">
        <v>8.5</v>
      </c>
      <c r="L46" s="99">
        <v>8</v>
      </c>
      <c r="M46" s="99">
        <f t="shared" si="9"/>
        <v>8.1999999999999993</v>
      </c>
      <c r="N46" s="99">
        <v>9</v>
      </c>
      <c r="O46" s="99">
        <v>9</v>
      </c>
      <c r="P46" s="99">
        <f t="shared" si="10"/>
        <v>9</v>
      </c>
      <c r="Q46" s="99">
        <v>8.5</v>
      </c>
      <c r="R46" s="99">
        <v>8</v>
      </c>
      <c r="S46" s="99">
        <f t="shared" si="11"/>
        <v>8.1999999999999993</v>
      </c>
      <c r="T46" s="99">
        <v>8.5</v>
      </c>
      <c r="U46" s="99">
        <v>8</v>
      </c>
      <c r="V46" s="99">
        <f t="shared" si="4"/>
        <v>8.1999999999999993</v>
      </c>
    </row>
    <row r="47" spans="1:22" ht="18" customHeight="1">
      <c r="A47" s="96">
        <v>36</v>
      </c>
      <c r="B47" s="96" t="s">
        <v>131</v>
      </c>
      <c r="C47" s="97" t="s">
        <v>30</v>
      </c>
      <c r="D47" s="98" t="s">
        <v>21</v>
      </c>
      <c r="E47" s="99">
        <v>7</v>
      </c>
      <c r="F47" s="99">
        <v>8</v>
      </c>
      <c r="G47" s="99">
        <f t="shared" si="7"/>
        <v>7.6</v>
      </c>
      <c r="H47" s="99">
        <v>8.3000000000000007</v>
      </c>
      <c r="I47" s="99">
        <v>7</v>
      </c>
      <c r="J47" s="99">
        <f t="shared" si="8"/>
        <v>7.5</v>
      </c>
      <c r="K47" s="99">
        <v>8</v>
      </c>
      <c r="L47" s="99">
        <v>8.5</v>
      </c>
      <c r="M47" s="99">
        <f t="shared" si="9"/>
        <v>8.3000000000000007</v>
      </c>
      <c r="N47" s="99">
        <v>10</v>
      </c>
      <c r="O47" s="99">
        <v>9</v>
      </c>
      <c r="P47" s="99">
        <f t="shared" si="10"/>
        <v>9.4</v>
      </c>
      <c r="Q47" s="99">
        <v>8.5</v>
      </c>
      <c r="R47" s="99">
        <v>8</v>
      </c>
      <c r="S47" s="99">
        <f t="shared" si="11"/>
        <v>8.1999999999999993</v>
      </c>
      <c r="T47" s="99">
        <v>8.5</v>
      </c>
      <c r="U47" s="99">
        <v>8</v>
      </c>
      <c r="V47" s="99">
        <f t="shared" si="4"/>
        <v>8.1999999999999993</v>
      </c>
    </row>
    <row r="48" spans="1:22" ht="18" customHeight="1">
      <c r="A48" s="96">
        <v>37</v>
      </c>
      <c r="B48" s="96" t="s">
        <v>132</v>
      </c>
      <c r="C48" s="97" t="s">
        <v>133</v>
      </c>
      <c r="D48" s="101" t="s">
        <v>134</v>
      </c>
      <c r="E48" s="99">
        <v>7</v>
      </c>
      <c r="F48" s="99">
        <v>7</v>
      </c>
      <c r="G48" s="99">
        <f t="shared" si="7"/>
        <v>7</v>
      </c>
      <c r="H48" s="99">
        <v>7.5</v>
      </c>
      <c r="I48" s="99">
        <v>8</v>
      </c>
      <c r="J48" s="99">
        <f t="shared" si="8"/>
        <v>7.8</v>
      </c>
      <c r="K48" s="99">
        <v>8</v>
      </c>
      <c r="L48" s="99">
        <v>8.5</v>
      </c>
      <c r="M48" s="99">
        <f t="shared" si="9"/>
        <v>8.3000000000000007</v>
      </c>
      <c r="N48" s="99">
        <v>9</v>
      </c>
      <c r="O48" s="99">
        <v>9</v>
      </c>
      <c r="P48" s="99">
        <f t="shared" si="10"/>
        <v>9</v>
      </c>
      <c r="Q48" s="99">
        <v>9</v>
      </c>
      <c r="R48" s="99">
        <v>8</v>
      </c>
      <c r="S48" s="99">
        <f t="shared" si="11"/>
        <v>8.4</v>
      </c>
      <c r="T48" s="99">
        <v>8.5</v>
      </c>
      <c r="U48" s="99">
        <v>9</v>
      </c>
      <c r="V48" s="99">
        <f t="shared" si="4"/>
        <v>8.8000000000000007</v>
      </c>
    </row>
    <row r="49" spans="1:22" ht="18" customHeight="1">
      <c r="A49" s="96">
        <v>38</v>
      </c>
      <c r="B49" s="96" t="s">
        <v>135</v>
      </c>
      <c r="C49" s="97" t="s">
        <v>136</v>
      </c>
      <c r="D49" s="98" t="s">
        <v>134</v>
      </c>
      <c r="E49" s="100">
        <v>7</v>
      </c>
      <c r="F49" s="100">
        <v>8</v>
      </c>
      <c r="G49" s="100">
        <f t="shared" si="7"/>
        <v>7.6</v>
      </c>
      <c r="H49" s="100">
        <v>7.9</v>
      </c>
      <c r="I49" s="100">
        <v>8</v>
      </c>
      <c r="J49" s="100">
        <f t="shared" si="8"/>
        <v>8</v>
      </c>
      <c r="K49" s="100">
        <v>8</v>
      </c>
      <c r="L49" s="100">
        <v>8</v>
      </c>
      <c r="M49" s="100">
        <f t="shared" si="9"/>
        <v>8</v>
      </c>
      <c r="N49" s="100">
        <v>9</v>
      </c>
      <c r="O49" s="100">
        <v>9</v>
      </c>
      <c r="P49" s="100">
        <f t="shared" si="10"/>
        <v>9</v>
      </c>
      <c r="Q49" s="100">
        <v>8</v>
      </c>
      <c r="R49" s="100">
        <v>7.5</v>
      </c>
      <c r="S49" s="100">
        <f t="shared" si="11"/>
        <v>7.7</v>
      </c>
      <c r="T49" s="100">
        <v>8.5</v>
      </c>
      <c r="U49" s="100">
        <v>8</v>
      </c>
      <c r="V49" s="100">
        <f t="shared" si="4"/>
        <v>8.1999999999999993</v>
      </c>
    </row>
    <row r="50" spans="1:22" ht="18" customHeight="1">
      <c r="A50" s="96">
        <v>39</v>
      </c>
      <c r="B50" s="96" t="s">
        <v>137</v>
      </c>
      <c r="C50" s="97" t="s">
        <v>138</v>
      </c>
      <c r="D50" s="98" t="s">
        <v>139</v>
      </c>
      <c r="E50" s="99">
        <v>7</v>
      </c>
      <c r="F50" s="99">
        <v>7</v>
      </c>
      <c r="G50" s="99">
        <f t="shared" si="7"/>
        <v>7</v>
      </c>
      <c r="H50" s="99">
        <v>7.9</v>
      </c>
      <c r="I50" s="99">
        <v>7</v>
      </c>
      <c r="J50" s="99">
        <f t="shared" si="8"/>
        <v>7.4</v>
      </c>
      <c r="K50" s="99">
        <v>8</v>
      </c>
      <c r="L50" s="99">
        <v>8</v>
      </c>
      <c r="M50" s="99">
        <f t="shared" si="9"/>
        <v>8</v>
      </c>
      <c r="N50" s="99">
        <v>9</v>
      </c>
      <c r="O50" s="99">
        <v>8</v>
      </c>
      <c r="P50" s="99">
        <f t="shared" si="10"/>
        <v>8.4</v>
      </c>
      <c r="Q50" s="99">
        <v>8.5</v>
      </c>
      <c r="R50" s="99">
        <v>8</v>
      </c>
      <c r="S50" s="99">
        <f t="shared" si="11"/>
        <v>8.1999999999999993</v>
      </c>
      <c r="T50" s="99">
        <v>8.5</v>
      </c>
      <c r="U50" s="99">
        <v>9</v>
      </c>
      <c r="V50" s="99">
        <f t="shared" si="4"/>
        <v>8.8000000000000007</v>
      </c>
    </row>
    <row r="51" spans="1:22" ht="18" customHeight="1">
      <c r="A51" s="96">
        <v>40</v>
      </c>
      <c r="B51" s="96" t="s">
        <v>140</v>
      </c>
      <c r="C51" s="97" t="s">
        <v>141</v>
      </c>
      <c r="D51" s="98" t="s">
        <v>142</v>
      </c>
      <c r="E51" s="99">
        <v>7</v>
      </c>
      <c r="F51" s="99">
        <v>7</v>
      </c>
      <c r="G51" s="99">
        <f t="shared" si="7"/>
        <v>7</v>
      </c>
      <c r="H51" s="99">
        <v>7.9</v>
      </c>
      <c r="I51" s="99">
        <v>7</v>
      </c>
      <c r="J51" s="99">
        <f t="shared" si="8"/>
        <v>7.4</v>
      </c>
      <c r="K51" s="99">
        <v>8.5</v>
      </c>
      <c r="L51" s="99">
        <v>8</v>
      </c>
      <c r="M51" s="99">
        <f t="shared" si="9"/>
        <v>8.1999999999999993</v>
      </c>
      <c r="N51" s="99">
        <v>9</v>
      </c>
      <c r="O51" s="99">
        <v>9</v>
      </c>
      <c r="P51" s="99">
        <f t="shared" si="10"/>
        <v>9</v>
      </c>
      <c r="Q51" s="99">
        <v>8</v>
      </c>
      <c r="R51" s="99">
        <v>8</v>
      </c>
      <c r="S51" s="99">
        <f t="shared" si="11"/>
        <v>8</v>
      </c>
      <c r="T51" s="99">
        <v>8</v>
      </c>
      <c r="U51" s="99">
        <v>8</v>
      </c>
      <c r="V51" s="99">
        <f t="shared" si="4"/>
        <v>8</v>
      </c>
    </row>
    <row r="52" spans="1:22" ht="18" customHeight="1">
      <c r="A52" s="111">
        <v>41</v>
      </c>
      <c r="B52" s="111" t="s">
        <v>143</v>
      </c>
      <c r="C52" s="112" t="s">
        <v>144</v>
      </c>
      <c r="D52" s="113" t="s">
        <v>142</v>
      </c>
      <c r="E52" s="114">
        <v>4</v>
      </c>
      <c r="F52" s="114" t="s">
        <v>179</v>
      </c>
      <c r="G52" s="114" t="e">
        <f t="shared" si="7"/>
        <v>#VALUE!</v>
      </c>
      <c r="H52" s="114">
        <v>7.9</v>
      </c>
      <c r="I52" s="114" t="s">
        <v>179</v>
      </c>
      <c r="J52" s="114" t="e">
        <f t="shared" si="8"/>
        <v>#VALUE!</v>
      </c>
      <c r="K52" s="114">
        <v>8</v>
      </c>
      <c r="L52" s="114" t="s">
        <v>179</v>
      </c>
      <c r="M52" s="114" t="e">
        <f t="shared" si="9"/>
        <v>#VALUE!</v>
      </c>
      <c r="N52" s="114">
        <v>9</v>
      </c>
      <c r="O52" s="114" t="s">
        <v>179</v>
      </c>
      <c r="P52" s="114" t="e">
        <f t="shared" si="10"/>
        <v>#VALUE!</v>
      </c>
      <c r="Q52" s="114">
        <v>8</v>
      </c>
      <c r="R52" s="114" t="s">
        <v>179</v>
      </c>
      <c r="S52" s="114" t="e">
        <f t="shared" si="11"/>
        <v>#VALUE!</v>
      </c>
      <c r="T52" s="114">
        <v>8.5</v>
      </c>
      <c r="U52" s="114" t="s">
        <v>179</v>
      </c>
      <c r="V52" s="114" t="e">
        <f t="shared" si="4"/>
        <v>#VALUE!</v>
      </c>
    </row>
    <row r="53" spans="1:22" ht="18" customHeight="1">
      <c r="A53" s="96">
        <v>42</v>
      </c>
      <c r="B53" s="96" t="s">
        <v>145</v>
      </c>
      <c r="C53" s="97" t="s">
        <v>146</v>
      </c>
      <c r="D53" s="98" t="s">
        <v>147</v>
      </c>
      <c r="E53" s="99">
        <v>8</v>
      </c>
      <c r="F53" s="99">
        <v>8</v>
      </c>
      <c r="G53" s="99">
        <f t="shared" si="7"/>
        <v>8</v>
      </c>
      <c r="H53" s="99">
        <v>7.9</v>
      </c>
      <c r="I53" s="99">
        <v>8</v>
      </c>
      <c r="J53" s="99">
        <f t="shared" si="8"/>
        <v>8</v>
      </c>
      <c r="K53" s="99">
        <v>9</v>
      </c>
      <c r="L53" s="99">
        <v>8.5</v>
      </c>
      <c r="M53" s="99">
        <f t="shared" si="9"/>
        <v>8.6999999999999993</v>
      </c>
      <c r="N53" s="99">
        <v>9</v>
      </c>
      <c r="O53" s="99">
        <v>9</v>
      </c>
      <c r="P53" s="99">
        <f t="shared" si="10"/>
        <v>9</v>
      </c>
      <c r="Q53" s="99">
        <v>8</v>
      </c>
      <c r="R53" s="99">
        <v>8</v>
      </c>
      <c r="S53" s="99">
        <f t="shared" si="11"/>
        <v>8</v>
      </c>
      <c r="T53" s="99">
        <v>8.8000000000000007</v>
      </c>
      <c r="U53" s="99">
        <v>8</v>
      </c>
      <c r="V53" s="99">
        <f t="shared" si="4"/>
        <v>8.3000000000000007</v>
      </c>
    </row>
    <row r="54" spans="1:22" ht="18" customHeight="1">
      <c r="A54" s="96">
        <v>43</v>
      </c>
      <c r="B54" s="96" t="s">
        <v>148</v>
      </c>
      <c r="C54" s="97" t="s">
        <v>149</v>
      </c>
      <c r="D54" s="98" t="s">
        <v>147</v>
      </c>
      <c r="E54" s="99">
        <v>8</v>
      </c>
      <c r="F54" s="99">
        <v>9</v>
      </c>
      <c r="G54" s="99">
        <f t="shared" si="7"/>
        <v>8.6</v>
      </c>
      <c r="H54" s="99">
        <v>7.5</v>
      </c>
      <c r="I54" s="99">
        <v>8</v>
      </c>
      <c r="J54" s="99">
        <f t="shared" si="8"/>
        <v>7.8</v>
      </c>
      <c r="K54" s="99">
        <v>9</v>
      </c>
      <c r="L54" s="99">
        <v>8</v>
      </c>
      <c r="M54" s="99">
        <f t="shared" si="9"/>
        <v>8.4</v>
      </c>
      <c r="N54" s="99">
        <v>10</v>
      </c>
      <c r="O54" s="99">
        <v>9</v>
      </c>
      <c r="P54" s="99">
        <f t="shared" si="10"/>
        <v>9.4</v>
      </c>
      <c r="Q54" s="99">
        <v>8</v>
      </c>
      <c r="R54" s="99">
        <v>8</v>
      </c>
      <c r="S54" s="99">
        <f t="shared" si="11"/>
        <v>8</v>
      </c>
      <c r="T54" s="99">
        <v>8.8000000000000007</v>
      </c>
      <c r="U54" s="99">
        <v>8</v>
      </c>
      <c r="V54" s="99">
        <f t="shared" si="4"/>
        <v>8.3000000000000007</v>
      </c>
    </row>
    <row r="55" spans="1:22" ht="18" customHeight="1">
      <c r="A55" s="96">
        <v>44</v>
      </c>
      <c r="B55" s="96" t="s">
        <v>150</v>
      </c>
      <c r="C55" s="97" t="s">
        <v>151</v>
      </c>
      <c r="D55" s="98" t="s">
        <v>37</v>
      </c>
      <c r="E55" s="99">
        <v>7</v>
      </c>
      <c r="F55" s="99">
        <v>8</v>
      </c>
      <c r="G55" s="99">
        <f t="shared" si="7"/>
        <v>7.6</v>
      </c>
      <c r="H55" s="99">
        <v>7.9</v>
      </c>
      <c r="I55" s="99">
        <v>7</v>
      </c>
      <c r="J55" s="99">
        <f t="shared" si="8"/>
        <v>7.4</v>
      </c>
      <c r="K55" s="99">
        <v>9</v>
      </c>
      <c r="L55" s="99">
        <v>7.5</v>
      </c>
      <c r="M55" s="99">
        <f t="shared" si="9"/>
        <v>8.1</v>
      </c>
      <c r="N55" s="99">
        <v>9</v>
      </c>
      <c r="O55" s="99">
        <v>9</v>
      </c>
      <c r="P55" s="99">
        <f t="shared" si="10"/>
        <v>9</v>
      </c>
      <c r="Q55" s="99">
        <v>9</v>
      </c>
      <c r="R55" s="99">
        <v>8</v>
      </c>
      <c r="S55" s="99">
        <f t="shared" si="11"/>
        <v>8.4</v>
      </c>
      <c r="T55" s="99">
        <v>8.5</v>
      </c>
      <c r="U55" s="99">
        <v>8</v>
      </c>
      <c r="V55" s="99">
        <f t="shared" si="4"/>
        <v>8.1999999999999993</v>
      </c>
    </row>
    <row r="56" spans="1:22" ht="18" customHeight="1">
      <c r="A56" s="96">
        <v>45</v>
      </c>
      <c r="B56" s="96" t="s">
        <v>152</v>
      </c>
      <c r="C56" s="97" t="s">
        <v>153</v>
      </c>
      <c r="D56" s="98" t="s">
        <v>37</v>
      </c>
      <c r="E56" s="99">
        <v>7</v>
      </c>
      <c r="F56" s="99">
        <v>8</v>
      </c>
      <c r="G56" s="99">
        <f t="shared" si="7"/>
        <v>7.6</v>
      </c>
      <c r="H56" s="99">
        <v>8.3000000000000007</v>
      </c>
      <c r="I56" s="99">
        <v>8</v>
      </c>
      <c r="J56" s="99">
        <f t="shared" si="8"/>
        <v>8.1</v>
      </c>
      <c r="K56" s="99">
        <v>9</v>
      </c>
      <c r="L56" s="99">
        <v>8</v>
      </c>
      <c r="M56" s="99">
        <f t="shared" si="9"/>
        <v>8.4</v>
      </c>
      <c r="N56" s="99">
        <v>10</v>
      </c>
      <c r="O56" s="99">
        <v>8</v>
      </c>
      <c r="P56" s="99">
        <f t="shared" si="10"/>
        <v>8.8000000000000007</v>
      </c>
      <c r="Q56" s="99">
        <v>9</v>
      </c>
      <c r="R56" s="99">
        <v>8</v>
      </c>
      <c r="S56" s="99">
        <f t="shared" si="11"/>
        <v>8.4</v>
      </c>
      <c r="T56" s="99">
        <v>9.3000000000000007</v>
      </c>
      <c r="U56" s="99">
        <v>8</v>
      </c>
      <c r="V56" s="99">
        <f t="shared" si="4"/>
        <v>8.5</v>
      </c>
    </row>
    <row r="57" spans="1:22" ht="18" customHeight="1">
      <c r="A57" s="96">
        <v>46</v>
      </c>
      <c r="B57" s="96" t="s">
        <v>154</v>
      </c>
      <c r="C57" s="97" t="s">
        <v>155</v>
      </c>
      <c r="D57" s="98" t="s">
        <v>35</v>
      </c>
      <c r="E57" s="99">
        <v>7</v>
      </c>
      <c r="F57" s="99">
        <v>6</v>
      </c>
      <c r="G57" s="99">
        <f t="shared" si="7"/>
        <v>6.4</v>
      </c>
      <c r="H57" s="99">
        <v>7.5</v>
      </c>
      <c r="I57" s="99">
        <v>7</v>
      </c>
      <c r="J57" s="99">
        <f t="shared" si="8"/>
        <v>7.2</v>
      </c>
      <c r="K57" s="99">
        <v>8</v>
      </c>
      <c r="L57" s="99">
        <v>8</v>
      </c>
      <c r="M57" s="99">
        <f t="shared" si="9"/>
        <v>8</v>
      </c>
      <c r="N57" s="99">
        <v>9</v>
      </c>
      <c r="O57" s="99">
        <v>9</v>
      </c>
      <c r="P57" s="99">
        <f t="shared" si="10"/>
        <v>9</v>
      </c>
      <c r="Q57" s="99">
        <v>8.5</v>
      </c>
      <c r="R57" s="99">
        <v>8</v>
      </c>
      <c r="S57" s="99">
        <f t="shared" si="11"/>
        <v>8.1999999999999993</v>
      </c>
      <c r="T57" s="99">
        <v>8.5</v>
      </c>
      <c r="U57" s="99">
        <v>8</v>
      </c>
      <c r="V57" s="99">
        <f t="shared" si="4"/>
        <v>8.1999999999999993</v>
      </c>
    </row>
    <row r="58" spans="1:22" ht="18" customHeight="1">
      <c r="A58" s="92">
        <v>47</v>
      </c>
      <c r="B58" s="92" t="s">
        <v>156</v>
      </c>
      <c r="C58" s="93" t="s">
        <v>157</v>
      </c>
      <c r="D58" s="94" t="s">
        <v>158</v>
      </c>
      <c r="E58" s="95">
        <v>4</v>
      </c>
      <c r="F58" s="95">
        <v>7</v>
      </c>
      <c r="G58" s="95">
        <f t="shared" si="7"/>
        <v>5.8</v>
      </c>
      <c r="H58" s="95">
        <v>7.5</v>
      </c>
      <c r="I58" s="95">
        <v>8</v>
      </c>
      <c r="J58" s="95">
        <f t="shared" si="8"/>
        <v>7.8</v>
      </c>
      <c r="K58" s="95">
        <v>9</v>
      </c>
      <c r="L58" s="95">
        <v>8</v>
      </c>
      <c r="M58" s="95">
        <f t="shared" si="9"/>
        <v>8.4</v>
      </c>
      <c r="N58" s="95">
        <v>9</v>
      </c>
      <c r="O58" s="95">
        <v>9</v>
      </c>
      <c r="P58" s="95">
        <f t="shared" si="10"/>
        <v>9</v>
      </c>
      <c r="Q58" s="95">
        <v>9</v>
      </c>
      <c r="R58" s="95">
        <v>8</v>
      </c>
      <c r="S58" s="95">
        <f t="shared" si="11"/>
        <v>8.4</v>
      </c>
      <c r="T58" s="95">
        <v>8.5</v>
      </c>
      <c r="U58" s="95">
        <v>8</v>
      </c>
      <c r="V58" s="95">
        <f t="shared" si="4"/>
        <v>8.1999999999999993</v>
      </c>
    </row>
    <row r="59" spans="1:22" ht="18" customHeight="1">
      <c r="A59" s="96">
        <v>48</v>
      </c>
      <c r="B59" s="96" t="s">
        <v>159</v>
      </c>
      <c r="C59" s="97" t="s">
        <v>160</v>
      </c>
      <c r="D59" s="98" t="s">
        <v>161</v>
      </c>
      <c r="E59" s="99">
        <v>7</v>
      </c>
      <c r="F59" s="99">
        <v>8</v>
      </c>
      <c r="G59" s="99">
        <f t="shared" ref="G59:G62" si="12">ROUND((0.4*E59+0.6*F59),1)</f>
        <v>7.6</v>
      </c>
      <c r="H59" s="99">
        <v>7.9</v>
      </c>
      <c r="I59" s="99">
        <v>7.5</v>
      </c>
      <c r="J59" s="99">
        <f t="shared" ref="J59:J62" si="13">ROUND((0.4*H59+0.6*I59),1)</f>
        <v>7.7</v>
      </c>
      <c r="K59" s="99">
        <v>8</v>
      </c>
      <c r="L59" s="99">
        <v>8</v>
      </c>
      <c r="M59" s="99">
        <f t="shared" ref="M59:M62" si="14">ROUND((0.4*K59+0.6*L59),1)</f>
        <v>8</v>
      </c>
      <c r="N59" s="99">
        <v>9</v>
      </c>
      <c r="O59" s="99">
        <v>9</v>
      </c>
      <c r="P59" s="99">
        <f t="shared" ref="P59:P62" si="15">ROUND((0.4*N59+0.6*O59),1)</f>
        <v>9</v>
      </c>
      <c r="Q59" s="99">
        <v>8.5</v>
      </c>
      <c r="R59" s="99">
        <v>8</v>
      </c>
      <c r="S59" s="99">
        <f t="shared" ref="S59:S62" si="16">ROUND((0.4*Q59+0.6*R59),1)</f>
        <v>8.1999999999999993</v>
      </c>
      <c r="T59" s="99">
        <v>8.8000000000000007</v>
      </c>
      <c r="U59" s="99">
        <v>8</v>
      </c>
      <c r="V59" s="99">
        <f t="shared" si="4"/>
        <v>8.3000000000000007</v>
      </c>
    </row>
    <row r="60" spans="1:22" ht="18" customHeight="1">
      <c r="A60" s="96">
        <v>49</v>
      </c>
      <c r="B60" s="96" t="s">
        <v>162</v>
      </c>
      <c r="C60" s="97" t="s">
        <v>163</v>
      </c>
      <c r="D60" s="98" t="s">
        <v>164</v>
      </c>
      <c r="E60" s="99">
        <v>7</v>
      </c>
      <c r="F60" s="99">
        <v>7</v>
      </c>
      <c r="G60" s="99">
        <f t="shared" si="12"/>
        <v>7</v>
      </c>
      <c r="H60" s="99">
        <v>7.5</v>
      </c>
      <c r="I60" s="99">
        <v>7</v>
      </c>
      <c r="J60" s="99">
        <f t="shared" si="13"/>
        <v>7.2</v>
      </c>
      <c r="K60" s="99">
        <v>8</v>
      </c>
      <c r="L60" s="99">
        <v>8</v>
      </c>
      <c r="M60" s="99">
        <f t="shared" si="14"/>
        <v>8</v>
      </c>
      <c r="N60" s="99">
        <v>9</v>
      </c>
      <c r="O60" s="99">
        <v>9</v>
      </c>
      <c r="P60" s="99">
        <f t="shared" si="15"/>
        <v>9</v>
      </c>
      <c r="Q60" s="99">
        <v>9</v>
      </c>
      <c r="R60" s="99">
        <v>8</v>
      </c>
      <c r="S60" s="99">
        <f t="shared" si="16"/>
        <v>8.4</v>
      </c>
      <c r="T60" s="99">
        <v>8.3000000000000007</v>
      </c>
      <c r="U60" s="99">
        <v>9</v>
      </c>
      <c r="V60" s="99">
        <f t="shared" si="4"/>
        <v>8.6999999999999993</v>
      </c>
    </row>
    <row r="61" spans="1:22" ht="18" customHeight="1">
      <c r="A61" s="96">
        <v>50</v>
      </c>
      <c r="B61" s="96" t="s">
        <v>165</v>
      </c>
      <c r="C61" s="97" t="s">
        <v>166</v>
      </c>
      <c r="D61" s="98" t="s">
        <v>167</v>
      </c>
      <c r="E61" s="99">
        <v>7</v>
      </c>
      <c r="F61" s="99">
        <v>6</v>
      </c>
      <c r="G61" s="99">
        <f t="shared" si="12"/>
        <v>6.4</v>
      </c>
      <c r="H61" s="99">
        <v>7.9</v>
      </c>
      <c r="I61" s="99">
        <v>7</v>
      </c>
      <c r="J61" s="99">
        <f t="shared" si="13"/>
        <v>7.4</v>
      </c>
      <c r="K61" s="99">
        <v>8</v>
      </c>
      <c r="L61" s="99">
        <v>8</v>
      </c>
      <c r="M61" s="99">
        <f t="shared" si="14"/>
        <v>8</v>
      </c>
      <c r="N61" s="99">
        <v>9</v>
      </c>
      <c r="O61" s="99">
        <v>9</v>
      </c>
      <c r="P61" s="99">
        <f t="shared" si="15"/>
        <v>9</v>
      </c>
      <c r="Q61" s="99">
        <v>8</v>
      </c>
      <c r="R61" s="99">
        <v>8</v>
      </c>
      <c r="S61" s="99">
        <f t="shared" si="16"/>
        <v>8</v>
      </c>
      <c r="T61" s="99">
        <v>8.5</v>
      </c>
      <c r="U61" s="99">
        <v>8</v>
      </c>
      <c r="V61" s="99">
        <f t="shared" si="4"/>
        <v>8.1999999999999993</v>
      </c>
    </row>
    <row r="62" spans="1:22" ht="18" customHeight="1">
      <c r="A62" s="92">
        <v>51</v>
      </c>
      <c r="B62" s="92" t="s">
        <v>168</v>
      </c>
      <c r="C62" s="93" t="s">
        <v>169</v>
      </c>
      <c r="D62" s="94" t="s">
        <v>167</v>
      </c>
      <c r="E62" s="95">
        <v>4</v>
      </c>
      <c r="F62" s="95">
        <v>7</v>
      </c>
      <c r="G62" s="95">
        <f t="shared" si="12"/>
        <v>5.8</v>
      </c>
      <c r="H62" s="95">
        <v>7.9</v>
      </c>
      <c r="I62" s="95">
        <v>7</v>
      </c>
      <c r="J62" s="95">
        <f t="shared" si="13"/>
        <v>7.4</v>
      </c>
      <c r="K62" s="95">
        <v>8</v>
      </c>
      <c r="L62" s="95">
        <v>8</v>
      </c>
      <c r="M62" s="95">
        <f t="shared" si="14"/>
        <v>8</v>
      </c>
      <c r="N62" s="95">
        <v>9</v>
      </c>
      <c r="O62" s="95">
        <v>8</v>
      </c>
      <c r="P62" s="95">
        <f t="shared" si="15"/>
        <v>8.4</v>
      </c>
      <c r="Q62" s="95">
        <v>8</v>
      </c>
      <c r="R62" s="95">
        <v>8</v>
      </c>
      <c r="S62" s="95">
        <f t="shared" si="16"/>
        <v>8</v>
      </c>
      <c r="T62" s="95">
        <v>8.6</v>
      </c>
      <c r="U62" s="95">
        <v>8</v>
      </c>
      <c r="V62" s="95">
        <f t="shared" si="4"/>
        <v>8.1999999999999993</v>
      </c>
    </row>
    <row r="63" spans="1:22" ht="18" customHeight="1">
      <c r="A63" s="96">
        <v>52</v>
      </c>
      <c r="B63" s="96" t="s">
        <v>170</v>
      </c>
      <c r="C63" s="97" t="s">
        <v>171</v>
      </c>
      <c r="D63" s="98" t="s">
        <v>172</v>
      </c>
      <c r="E63" s="99">
        <v>7</v>
      </c>
      <c r="F63" s="99">
        <v>8</v>
      </c>
      <c r="G63" s="99">
        <f t="shared" ref="G63" si="17">ROUND((0.4*E63+0.6*F63),1)</f>
        <v>7.6</v>
      </c>
      <c r="H63" s="99">
        <v>7.9</v>
      </c>
      <c r="I63" s="99">
        <v>8</v>
      </c>
      <c r="J63" s="99">
        <f t="shared" ref="J63" si="18">ROUND((0.4*H63+0.6*I63),1)</f>
        <v>8</v>
      </c>
      <c r="K63" s="99">
        <v>8</v>
      </c>
      <c r="L63" s="99">
        <v>8.5</v>
      </c>
      <c r="M63" s="99">
        <f t="shared" ref="M63" si="19">ROUND((0.4*K63+0.6*L63),1)</f>
        <v>8.3000000000000007</v>
      </c>
      <c r="N63" s="99">
        <v>9</v>
      </c>
      <c r="O63" s="99">
        <v>9</v>
      </c>
      <c r="P63" s="99">
        <f t="shared" ref="P63" si="20">ROUND((0.4*N63+0.6*O63),1)</f>
        <v>9</v>
      </c>
      <c r="Q63" s="99">
        <v>8</v>
      </c>
      <c r="R63" s="99">
        <v>8</v>
      </c>
      <c r="S63" s="99">
        <f t="shared" ref="S63" si="21">ROUND((0.4*Q63+0.6*R63),1)</f>
        <v>8</v>
      </c>
      <c r="T63" s="99">
        <v>8.5</v>
      </c>
      <c r="U63" s="99">
        <v>9</v>
      </c>
      <c r="V63" s="99">
        <f t="shared" si="4"/>
        <v>8.8000000000000007</v>
      </c>
    </row>
    <row r="64" spans="1:22" ht="18" customHeight="1">
      <c r="A64" s="122" t="s">
        <v>185</v>
      </c>
      <c r="B64" s="122"/>
      <c r="C64" s="122"/>
      <c r="D64" s="122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2" ht="18" customHeight="1"/>
    <row r="82" spans="1:22" ht="18" customHeight="1"/>
    <row r="83" spans="1:22" ht="18" customHeight="1"/>
    <row r="84" spans="1:22" ht="18" customHeight="1"/>
    <row r="85" spans="1:22" ht="18" customHeight="1"/>
    <row r="86" spans="1:22" ht="18" customHeight="1"/>
    <row r="87" spans="1:22" ht="18" customHeight="1"/>
    <row r="88" spans="1:22" ht="18" customHeight="1"/>
    <row r="89" spans="1:22" ht="18" customHeight="1"/>
    <row r="90" spans="1:22" ht="18" customHeight="1"/>
    <row r="91" spans="1:22" ht="18" customHeight="1"/>
    <row r="92" spans="1:22" ht="18" customHeight="1"/>
    <row r="93" spans="1:22" ht="18" customHeight="1"/>
    <row r="94" spans="1:22" ht="18" customHeight="1"/>
    <row r="95" spans="1:22" s="56" customFormat="1" ht="18" customHeight="1">
      <c r="A95" s="47"/>
      <c r="B95" s="49"/>
      <c r="C95" s="47"/>
      <c r="D95" s="50"/>
      <c r="E95" s="51"/>
      <c r="F95" s="52"/>
      <c r="G95" s="53"/>
      <c r="H95" s="54"/>
      <c r="I95" s="54"/>
      <c r="J95" s="47"/>
      <c r="K95" s="55"/>
      <c r="L95" s="55"/>
      <c r="M95" s="47"/>
      <c r="N95" s="55"/>
      <c r="O95" s="55"/>
      <c r="P95" s="47"/>
      <c r="Q95" s="55"/>
      <c r="R95" s="55"/>
      <c r="S95" s="47"/>
      <c r="T95" s="55"/>
      <c r="U95" s="55"/>
      <c r="V95" s="47"/>
    </row>
    <row r="96" spans="1:22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22" ht="18" customHeight="1"/>
    <row r="114" spans="1:22" ht="18" customHeight="1"/>
    <row r="115" spans="1:22" ht="18" customHeight="1"/>
    <row r="116" spans="1:22" ht="18" customHeight="1"/>
    <row r="117" spans="1:22" ht="18" customHeight="1"/>
    <row r="118" spans="1:22" ht="18" customHeight="1"/>
    <row r="119" spans="1:22" ht="18" customHeight="1"/>
    <row r="120" spans="1:22" ht="18" customHeight="1"/>
    <row r="121" spans="1:22" ht="18" customHeight="1"/>
    <row r="122" spans="1:22" s="56" customFormat="1" ht="18" customHeight="1">
      <c r="A122" s="47"/>
      <c r="B122" s="49"/>
      <c r="C122" s="47"/>
      <c r="D122" s="50"/>
      <c r="E122" s="51"/>
      <c r="F122" s="52"/>
      <c r="G122" s="53"/>
      <c r="H122" s="54"/>
      <c r="I122" s="54"/>
      <c r="J122" s="47"/>
      <c r="K122" s="55"/>
      <c r="L122" s="55"/>
      <c r="M122" s="47"/>
      <c r="N122" s="55"/>
      <c r="O122" s="55"/>
      <c r="P122" s="47"/>
      <c r="Q122" s="55"/>
      <c r="R122" s="55"/>
      <c r="S122" s="47"/>
      <c r="T122" s="55"/>
      <c r="U122" s="55"/>
      <c r="V122" s="47"/>
    </row>
    <row r="123" spans="1:22" ht="18" customHeight="1"/>
    <row r="124" spans="1:22" ht="18" customHeight="1"/>
    <row r="125" spans="1:22" ht="18" customHeight="1"/>
    <row r="126" spans="1:22" ht="18" customHeight="1"/>
    <row r="127" spans="1:22" ht="18" customHeight="1"/>
    <row r="128" spans="1:22" ht="18" customHeight="1"/>
    <row r="129" spans="1:22" ht="18" customHeight="1"/>
    <row r="132" spans="1:22" s="43" customFormat="1" ht="23.25" customHeight="1">
      <c r="A132" s="47"/>
      <c r="B132" s="49"/>
      <c r="C132" s="47"/>
      <c r="D132" s="50"/>
      <c r="E132" s="51"/>
      <c r="F132" s="52"/>
      <c r="G132" s="53"/>
      <c r="H132" s="54"/>
      <c r="I132" s="54"/>
      <c r="J132" s="47"/>
      <c r="K132" s="55"/>
      <c r="L132" s="55"/>
      <c r="M132" s="47"/>
      <c r="N132" s="55"/>
      <c r="O132" s="55"/>
      <c r="P132" s="47"/>
      <c r="Q132" s="55"/>
      <c r="R132" s="55"/>
      <c r="S132" s="47"/>
      <c r="T132" s="55"/>
      <c r="U132" s="55"/>
      <c r="V132" s="47"/>
    </row>
    <row r="133" spans="1:22" s="43" customFormat="1" ht="0.75" hidden="1" customHeight="1">
      <c r="A133" s="47"/>
      <c r="B133" s="49"/>
      <c r="C133" s="47"/>
      <c r="D133" s="50"/>
      <c r="E133" s="51"/>
      <c r="F133" s="52"/>
      <c r="G133" s="53"/>
      <c r="H133" s="54"/>
      <c r="I133" s="54"/>
      <c r="J133" s="47"/>
      <c r="K133" s="55"/>
      <c r="L133" s="55"/>
      <c r="M133" s="47"/>
      <c r="N133" s="55"/>
      <c r="O133" s="55"/>
      <c r="P133" s="47"/>
      <c r="Q133" s="55"/>
      <c r="R133" s="55"/>
      <c r="S133" s="47"/>
      <c r="T133" s="55"/>
      <c r="U133" s="55"/>
      <c r="V133" s="47"/>
    </row>
    <row r="134" spans="1:22" ht="15.75" hidden="1" customHeight="1"/>
    <row r="139" spans="1:22" ht="15.75" customHeight="1"/>
    <row r="140" spans="1:22" s="43" customFormat="1" ht="18.75" customHeight="1">
      <c r="A140" s="47"/>
      <c r="B140" s="49"/>
      <c r="C140" s="47"/>
      <c r="D140" s="50"/>
      <c r="E140" s="51"/>
      <c r="F140" s="52"/>
      <c r="G140" s="53"/>
      <c r="H140" s="54"/>
      <c r="I140" s="54"/>
      <c r="J140" s="47"/>
      <c r="K140" s="55"/>
      <c r="L140" s="55"/>
      <c r="M140" s="47"/>
      <c r="N140" s="55"/>
      <c r="O140" s="55"/>
      <c r="P140" s="47"/>
      <c r="Q140" s="55"/>
      <c r="R140" s="55"/>
      <c r="S140" s="47"/>
      <c r="T140" s="55"/>
      <c r="U140" s="55"/>
      <c r="V140" s="47"/>
    </row>
  </sheetData>
  <autoFilter ref="A11:V64"/>
  <mergeCells count="16">
    <mergeCell ref="T9:V9"/>
    <mergeCell ref="T10:V10"/>
    <mergeCell ref="Q10:S10"/>
    <mergeCell ref="Q9:S9"/>
    <mergeCell ref="B1:C1"/>
    <mergeCell ref="D1:N1"/>
    <mergeCell ref="A64:D64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46" workbookViewId="0">
      <selection activeCell="E64" sqref="E64"/>
    </sheetView>
  </sheetViews>
  <sheetFormatPr defaultRowHeight="15"/>
  <cols>
    <col min="2" max="2" width="10.28515625" customWidth="1"/>
    <col min="3" max="3" width="20.42578125" customWidth="1"/>
    <col min="6" max="23" width="4.5703125" customWidth="1"/>
    <col min="24" max="27" width="6.28515625" customWidth="1"/>
  </cols>
  <sheetData>
    <row r="1" spans="1:27" ht="22.5">
      <c r="A1" s="138" t="s">
        <v>23</v>
      </c>
      <c r="B1" s="139"/>
      <c r="C1" s="139"/>
      <c r="D1" s="139"/>
      <c r="E1" s="140" t="s">
        <v>6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10"/>
      <c r="V1" s="110"/>
      <c r="W1" s="110"/>
      <c r="X1" s="1"/>
      <c r="Y1" s="1"/>
      <c r="Z1" s="1"/>
      <c r="AA1" s="1"/>
    </row>
    <row r="2" spans="1:27" ht="16.5">
      <c r="A2" s="82"/>
      <c r="B2" s="82"/>
      <c r="C2" s="5"/>
      <c r="D2" s="91" t="s">
        <v>38</v>
      </c>
      <c r="E2" s="90"/>
      <c r="F2" s="90"/>
      <c r="G2" s="90"/>
      <c r="H2" s="90"/>
      <c r="I2" s="141" t="s">
        <v>181</v>
      </c>
      <c r="J2" s="141"/>
      <c r="K2" s="141"/>
      <c r="L2" s="141"/>
      <c r="M2" s="141"/>
      <c r="N2" s="141"/>
      <c r="O2" s="141"/>
      <c r="P2" s="141"/>
      <c r="Q2" s="91"/>
      <c r="R2" s="87"/>
      <c r="S2" s="87"/>
      <c r="T2" s="81"/>
      <c r="U2" s="87"/>
      <c r="V2" s="87"/>
      <c r="W2" s="81"/>
      <c r="X2" s="5"/>
      <c r="Y2" s="5"/>
      <c r="Z2" s="5"/>
      <c r="AA2" s="5"/>
    </row>
    <row r="3" spans="1:27" ht="16.5">
      <c r="A3" s="84"/>
      <c r="B3" s="84"/>
      <c r="C3" s="5"/>
      <c r="D3" s="142" t="s">
        <v>20</v>
      </c>
      <c r="E3" s="142"/>
      <c r="F3" s="142"/>
      <c r="G3" s="91"/>
      <c r="H3" s="91"/>
      <c r="I3" s="89" t="s">
        <v>182</v>
      </c>
      <c r="J3" s="89"/>
      <c r="K3" s="89"/>
      <c r="L3" s="89"/>
      <c r="M3" s="89"/>
      <c r="N3" s="89"/>
      <c r="O3" s="89"/>
      <c r="P3" s="89"/>
      <c r="Q3" s="89"/>
      <c r="R3" s="88"/>
      <c r="S3" s="88"/>
      <c r="T3" s="83"/>
      <c r="U3" s="88"/>
      <c r="V3" s="88"/>
      <c r="W3" s="83"/>
      <c r="X3" s="5"/>
      <c r="Y3" s="5"/>
      <c r="Z3" s="5"/>
      <c r="AA3" s="5"/>
    </row>
    <row r="4" spans="1:27" ht="16.5">
      <c r="A4" s="5"/>
      <c r="B4" s="5"/>
      <c r="C4" s="5"/>
      <c r="D4" s="142" t="s">
        <v>183</v>
      </c>
      <c r="E4" s="142"/>
      <c r="F4" s="142"/>
      <c r="G4" s="91"/>
      <c r="H4" s="91"/>
      <c r="I4" s="89" t="s">
        <v>184</v>
      </c>
      <c r="J4" s="89"/>
      <c r="K4" s="89"/>
      <c r="L4" s="89"/>
      <c r="M4" s="89"/>
      <c r="N4" s="89"/>
      <c r="O4" s="89"/>
      <c r="P4" s="89"/>
      <c r="Q4" s="89"/>
      <c r="R4" s="88"/>
      <c r="S4" s="88"/>
      <c r="T4" s="83"/>
      <c r="U4" s="88"/>
      <c r="V4" s="88"/>
      <c r="W4" s="83"/>
      <c r="X4" s="5"/>
      <c r="Y4" s="5"/>
      <c r="Z4" s="5"/>
      <c r="AA4" s="5"/>
    </row>
    <row r="5" spans="1:27" ht="15.75">
      <c r="A5" s="10"/>
      <c r="B5" s="10"/>
      <c r="C5" s="9"/>
      <c r="D5" s="9"/>
      <c r="E5" s="6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7"/>
      <c r="S5" s="7"/>
      <c r="T5" s="7"/>
      <c r="U5" s="7"/>
      <c r="V5" s="7"/>
      <c r="W5" s="7"/>
      <c r="X5" s="1"/>
      <c r="Y5" s="1"/>
      <c r="Z5" s="1"/>
      <c r="AA5" s="1"/>
    </row>
    <row r="6" spans="1:27" ht="96" customHeight="1">
      <c r="A6" s="61" t="s">
        <v>4</v>
      </c>
      <c r="B6" s="62" t="s">
        <v>3</v>
      </c>
      <c r="C6" s="62" t="s">
        <v>2</v>
      </c>
      <c r="D6" s="63"/>
      <c r="E6" s="64" t="s">
        <v>1</v>
      </c>
      <c r="F6" s="123" t="s">
        <v>176</v>
      </c>
      <c r="G6" s="124"/>
      <c r="H6" s="125"/>
      <c r="I6" s="123" t="s">
        <v>177</v>
      </c>
      <c r="J6" s="124"/>
      <c r="K6" s="125"/>
      <c r="L6" s="123" t="s">
        <v>24</v>
      </c>
      <c r="M6" s="124"/>
      <c r="N6" s="125"/>
      <c r="O6" s="123" t="s">
        <v>25</v>
      </c>
      <c r="P6" s="124"/>
      <c r="Q6" s="125"/>
      <c r="R6" s="123" t="s">
        <v>178</v>
      </c>
      <c r="S6" s="124"/>
      <c r="T6" s="125"/>
      <c r="U6" s="124" t="s">
        <v>26</v>
      </c>
      <c r="V6" s="124"/>
      <c r="W6" s="125"/>
      <c r="X6" s="85" t="s">
        <v>13</v>
      </c>
      <c r="Y6" s="85" t="s">
        <v>14</v>
      </c>
      <c r="Z6" s="85" t="s">
        <v>15</v>
      </c>
      <c r="AA6" s="85" t="s">
        <v>16</v>
      </c>
    </row>
    <row r="7" spans="1:27">
      <c r="A7" s="11"/>
      <c r="B7" s="12"/>
      <c r="C7" s="13"/>
      <c r="D7" s="14" t="s">
        <v>0</v>
      </c>
      <c r="E7" s="11"/>
      <c r="F7" s="134">
        <v>3</v>
      </c>
      <c r="G7" s="135"/>
      <c r="H7" s="135"/>
      <c r="I7" s="134">
        <v>2</v>
      </c>
      <c r="J7" s="135"/>
      <c r="K7" s="135"/>
      <c r="L7" s="134">
        <v>3</v>
      </c>
      <c r="M7" s="135"/>
      <c r="N7" s="135"/>
      <c r="O7" s="134">
        <v>2</v>
      </c>
      <c r="P7" s="135"/>
      <c r="Q7" s="135"/>
      <c r="R7" s="134">
        <v>2</v>
      </c>
      <c r="S7" s="135"/>
      <c r="T7" s="136"/>
      <c r="U7" s="134">
        <v>4</v>
      </c>
      <c r="V7" s="135"/>
      <c r="W7" s="136"/>
      <c r="X7" s="75">
        <f>SUM(F7:W7)</f>
        <v>16</v>
      </c>
      <c r="Y7" s="76"/>
      <c r="Z7" s="74"/>
      <c r="AA7" s="78"/>
    </row>
    <row r="8" spans="1:27" ht="61.5" customHeight="1">
      <c r="A8" s="11"/>
      <c r="B8" s="12"/>
      <c r="C8" s="13"/>
      <c r="D8" s="14"/>
      <c r="E8" s="73"/>
      <c r="F8" s="86" t="s">
        <v>17</v>
      </c>
      <c r="G8" s="86" t="s">
        <v>18</v>
      </c>
      <c r="H8" s="86" t="s">
        <v>19</v>
      </c>
      <c r="I8" s="86" t="s">
        <v>17</v>
      </c>
      <c r="J8" s="86" t="s">
        <v>18</v>
      </c>
      <c r="K8" s="86" t="s">
        <v>19</v>
      </c>
      <c r="L8" s="86" t="s">
        <v>17</v>
      </c>
      <c r="M8" s="86" t="s">
        <v>18</v>
      </c>
      <c r="N8" s="86" t="s">
        <v>19</v>
      </c>
      <c r="O8" s="86" t="s">
        <v>17</v>
      </c>
      <c r="P8" s="86" t="s">
        <v>18</v>
      </c>
      <c r="Q8" s="86" t="s">
        <v>19</v>
      </c>
      <c r="R8" s="86" t="s">
        <v>17</v>
      </c>
      <c r="S8" s="86" t="s">
        <v>18</v>
      </c>
      <c r="T8" s="86" t="s">
        <v>19</v>
      </c>
      <c r="U8" s="86" t="s">
        <v>17</v>
      </c>
      <c r="V8" s="86" t="s">
        <v>18</v>
      </c>
      <c r="W8" s="86" t="s">
        <v>19</v>
      </c>
      <c r="X8" s="75"/>
      <c r="Y8" s="77"/>
      <c r="Z8" s="74"/>
      <c r="AA8" s="79"/>
    </row>
    <row r="9" spans="1:27" s="121" customFormat="1" ht="15.75">
      <c r="A9" s="111">
        <v>1</v>
      </c>
      <c r="B9" s="111" t="s">
        <v>39</v>
      </c>
      <c r="C9" s="112" t="s">
        <v>40</v>
      </c>
      <c r="D9" s="113" t="s">
        <v>41</v>
      </c>
      <c r="E9" s="115"/>
      <c r="F9" s="116" t="e">
        <v>#VALUE!</v>
      </c>
      <c r="G9" s="117" t="e">
        <f>IF(F9&gt;=9.5,"A⁺",IF(F9&gt;=8.5,"A",IF(F9&gt;=8,"B⁺",IF(F9&gt;=7,"B",IF(F9&gt;=6.5,"C⁺",IF(F9&gt;=5.5,"C",IF(F9&gt;=5,"D⁺",IF(F9&gt;=4,"D",IF(F9&lt;4,"F")))))))))</f>
        <v>#VALUE!</v>
      </c>
      <c r="H9" s="118" t="e">
        <f>IF(G9="A⁺","4.0",IF(G9="A","3.8",IF(G9="B⁺","3.5",IF(G9="B","3.0",IF(G9="C⁺","2.5",IF(G9="C","2.0",IF(G9="D⁺","1.5",IF(G9="D","1.0"))))))))</f>
        <v>#VALUE!</v>
      </c>
      <c r="I9" s="116" t="e">
        <v>#VALUE!</v>
      </c>
      <c r="J9" s="117" t="e">
        <f>IF(I9&gt;=9.5,"A⁺",IF(I9&gt;=8.5,"A",IF(I9&gt;=8,"B⁺",IF(I9&gt;=7,"B",IF(I9&gt;=6.5,"C⁺",IF(I9&gt;=5.5,"C",IF(I9&gt;=5,"D⁺",IF(I9&gt;=4,"D",IF(I9&lt;4,"F")))))))))</f>
        <v>#VALUE!</v>
      </c>
      <c r="K9" s="118" t="e">
        <f>IF(J9="A⁺","4.0",IF(J9="A","3.8",IF(J9="B⁺","3.5",IF(J9="B","3.0",IF(J9="C⁺","2.5",IF(J9="C","2.0",IF(J9="D⁺","1.5",IF(J9="D","1.0"))))))))</f>
        <v>#VALUE!</v>
      </c>
      <c r="L9" s="116" t="e">
        <v>#VALUE!</v>
      </c>
      <c r="M9" s="117" t="e">
        <f>IF(L9&gt;=9.5,"A⁺",IF(L9&gt;=8.5,"A",IF(L9&gt;=8,"B⁺",IF(L9&gt;=7,"B",IF(L9&gt;=6.5,"C⁺",IF(L9&gt;=5.5,"C",IF(L9&gt;=5,"D⁺",IF(L9&gt;=4,"D",IF(L9&lt;4,"F")))))))))</f>
        <v>#VALUE!</v>
      </c>
      <c r="N9" s="118" t="e">
        <f>IF(M9="A⁺","4.0",IF(M9="A","3.8",IF(M9="B⁺","3.5",IF(M9="B","3.0",IF(M9="C⁺","2.5",IF(M9="C","2.0",IF(M9="D⁺","1.5",IF(M9="D","1.0"))))))))</f>
        <v>#VALUE!</v>
      </c>
      <c r="O9" s="116" t="e">
        <v>#VALUE!</v>
      </c>
      <c r="P9" s="117" t="e">
        <f>IF(O9&gt;=9.5,"A⁺",IF(O9&gt;=8.5,"A",IF(O9&gt;=8,"B⁺",IF(O9&gt;=7,"B",IF(O9&gt;=6.5,"C⁺",IF(O9&gt;=5.5,"C",IF(O9&gt;=5,"D⁺",IF(O9&gt;=4,"D",IF(O9&lt;4,"F")))))))))</f>
        <v>#VALUE!</v>
      </c>
      <c r="Q9" s="118" t="e">
        <f>IF(P9="A⁺","4.0",IF(P9="A","3.8",IF(P9="B⁺","3.5",IF(P9="B","3.0",IF(P9="C⁺","2.5",IF(P9="C","2.0",IF(P9="D⁺","1.5",IF(P9="D","1.0"))))))))</f>
        <v>#VALUE!</v>
      </c>
      <c r="R9" s="116" t="e">
        <v>#VALUE!</v>
      </c>
      <c r="S9" s="117" t="e">
        <f>IF(R9&gt;=9.5,"A⁺",IF(R9&gt;=8.5,"A",IF(R9&gt;=8,"B⁺",IF(R9&gt;=7,"B",IF(R9&gt;=6.5,"C⁺",IF(R9&gt;=5.5,"C",IF(R9&gt;=5,"D⁺",IF(R9&gt;=4,"D",IF(R9&lt;4,"F")))))))))</f>
        <v>#VALUE!</v>
      </c>
      <c r="T9" s="118" t="e">
        <f>IF(S9="A⁺","4.0",IF(S9="A","3.8",IF(S9="B⁺","3.5",IF(S9="B","3.0",IF(S9="C⁺","2.5",IF(S9="C","2.0",IF(S9="D⁺","1.5",IF(S9="D","1.0"))))))))</f>
        <v>#VALUE!</v>
      </c>
      <c r="U9" s="116" t="e">
        <v>#VALUE!</v>
      </c>
      <c r="V9" s="117" t="e">
        <f>IF(U9&gt;=9.5,"A⁺",IF(U9&gt;=8.5,"A",IF(U9&gt;=8,"B⁺",IF(U9&gt;=7,"B",IF(U9&gt;=6.5,"C⁺",IF(U9&gt;=5.5,"C",IF(U9&gt;=5,"D⁺",IF(U9&gt;=4,"D",IF(U9&lt;4,"F")))))))))</f>
        <v>#VALUE!</v>
      </c>
      <c r="W9" s="118" t="e">
        <f>IF(V9="A⁺","4.0",IF(V9="A","3.8",IF(V9="B⁺","3.5",IF(V9="B","3.0",IF(V9="C⁺","2.5",IF(V9="C","2.0",IF(V9="D⁺","1.5",IF(V9="D","1.0"))))))))</f>
        <v>#VALUE!</v>
      </c>
      <c r="X9" s="119" t="e">
        <f>F9*$F$7+I9*$I$7+L9*$L$7+O9*$O$7+R9*$R$7+U9*$U$7</f>
        <v>#VALUE!</v>
      </c>
      <c r="Y9" s="120" t="e">
        <f>X9/$X$7</f>
        <v>#VALUE!</v>
      </c>
      <c r="Z9" s="119" t="e">
        <f>H9*$F$7+K9*$I$7+N9*$L$7+Q9*$O$7+T9*$R$7+W9*$U$7</f>
        <v>#VALUE!</v>
      </c>
      <c r="AA9" s="120" t="e">
        <f>Z9/$X$7</f>
        <v>#VALUE!</v>
      </c>
    </row>
    <row r="10" spans="1:27" ht="15.75">
      <c r="A10" s="96">
        <v>2</v>
      </c>
      <c r="B10" s="96" t="s">
        <v>42</v>
      </c>
      <c r="C10" s="97" t="s">
        <v>43</v>
      </c>
      <c r="D10" s="98" t="s">
        <v>41</v>
      </c>
      <c r="E10" s="104"/>
      <c r="F10" s="105">
        <v>7.6</v>
      </c>
      <c r="G10" s="106" t="str">
        <f>IF(F10&gt;=9.5,"A⁺",IF(F10&gt;=8.5,"A",IF(F10&gt;=8,"B⁺",IF(F10&gt;=7,"B",IF(F10&gt;=6.5,"C⁺",IF(F10&gt;=5.5,"C",IF(F10&gt;=5,"D⁺",IF(F10&gt;=4,"D",IF(F10&lt;4,"F")))))))))</f>
        <v>B</v>
      </c>
      <c r="H10" s="107" t="str">
        <f t="shared" ref="H10:H33" si="0">IF(G10="A⁺","4.0",IF(G10="A","3.8",IF(G10="B⁺","3.5",IF(G10="B","3.0",IF(G10="C⁺","2.5",IF(G10="C","2.0",IF(G10="D⁺","1.5",IF(G10="D","1.0"))))))))</f>
        <v>3.0</v>
      </c>
      <c r="I10" s="105">
        <v>7.8</v>
      </c>
      <c r="J10" s="106" t="str">
        <f>IF(I10&gt;=9.5,"A⁺",IF(I10&gt;=8.5,"A",IF(I10&gt;=8,"B⁺",IF(I10&gt;=7,"B",IF(I10&gt;=6.5,"C⁺",IF(I10&gt;=5.5,"C",IF(I10&gt;=5,"D⁺",IF(I10&gt;=4,"D",IF(I10&lt;4,"F")))))))))</f>
        <v>B</v>
      </c>
      <c r="K10" s="107" t="str">
        <f t="shared" ref="K10:K33" si="1">IF(J10="A⁺","4.0",IF(J10="A","3.8",IF(J10="B⁺","3.5",IF(J10="B","3.0",IF(J10="C⁺","2.5",IF(J10="C","2.0",IF(J10="D⁺","1.5",IF(J10="D","1.0"))))))))</f>
        <v>3.0</v>
      </c>
      <c r="L10" s="105">
        <v>8.6999999999999993</v>
      </c>
      <c r="M10" s="106" t="str">
        <f>IF(L10&gt;=9.5,"A⁺",IF(L10&gt;=8.5,"A",IF(L10&gt;=8,"B⁺",IF(L10&gt;=7,"B",IF(L10&gt;=6.5,"C⁺",IF(L10&gt;=5.5,"C",IF(L10&gt;=5,"D⁺",IF(L10&gt;=4,"D",IF(L10&lt;4,"F")))))))))</f>
        <v>A</v>
      </c>
      <c r="N10" s="107" t="str">
        <f t="shared" ref="N10:N33" si="2">IF(M10="A⁺","4.0",IF(M10="A","3.8",IF(M10="B⁺","3.5",IF(M10="B","3.0",IF(M10="C⁺","2.5",IF(M10="C","2.0",IF(M10="D⁺","1.5",IF(M10="D","1.0"))))))))</f>
        <v>3.8</v>
      </c>
      <c r="O10" s="105">
        <v>9</v>
      </c>
      <c r="P10" s="106" t="str">
        <f>IF(O10&gt;=9.5,"A⁺",IF(O10&gt;=8.5,"A",IF(O10&gt;=8,"B⁺",IF(O10&gt;=7,"B",IF(O10&gt;=6.5,"C⁺",IF(O10&gt;=5.5,"C",IF(O10&gt;=5,"D⁺",IF(O10&gt;=4,"D",IF(O10&lt;4,"F")))))))))</f>
        <v>A</v>
      </c>
      <c r="Q10" s="107" t="str">
        <f t="shared" ref="Q10:Q33" si="3">IF(P10="A⁺","4.0",IF(P10="A","3.8",IF(P10="B⁺","3.5",IF(P10="B","3.0",IF(P10="C⁺","2.5",IF(P10="C","2.0",IF(P10="D⁺","1.5",IF(P10="D","1.0"))))))))</f>
        <v>3.8</v>
      </c>
      <c r="R10" s="105">
        <v>8</v>
      </c>
      <c r="S10" s="106" t="str">
        <f>IF(R10&gt;=9.5,"A⁺",IF(R10&gt;=8.5,"A",IF(R10&gt;=8,"B⁺",IF(R10&gt;=7,"B",IF(R10&gt;=6.5,"C⁺",IF(R10&gt;=5.5,"C",IF(R10&gt;=5,"D⁺",IF(R10&gt;=4,"D",IF(R10&lt;4,"F")))))))))</f>
        <v>B⁺</v>
      </c>
      <c r="T10" s="107" t="str">
        <f t="shared" ref="T10:T33" si="4">IF(S10="A⁺","4.0",IF(S10="A","3.8",IF(S10="B⁺","3.5",IF(S10="B","3.0",IF(S10="C⁺","2.5",IF(S10="C","2.0",IF(S10="D⁺","1.5",IF(S10="D","1.0"))))))))</f>
        <v>3.5</v>
      </c>
      <c r="U10" s="105">
        <v>8.1999999999999993</v>
      </c>
      <c r="V10" s="106" t="str">
        <f>IF(U10&gt;=9.5,"A⁺",IF(U10&gt;=8.5,"A",IF(U10&gt;=8,"B⁺",IF(U10&gt;=7,"B",IF(U10&gt;=6.5,"C⁺",IF(U10&gt;=5.5,"C",IF(U10&gt;=5,"D⁺",IF(U10&gt;=4,"D",IF(U10&lt;4,"F")))))))))</f>
        <v>B⁺</v>
      </c>
      <c r="W10" s="107" t="str">
        <f t="shared" ref="W10:W33" si="5">IF(V10="A⁺","4.0",IF(V10="A","3.8",IF(V10="B⁺","3.5",IF(V10="B","3.0",IF(V10="C⁺","2.5",IF(V10="C","2.0",IF(V10="D⁺","1.5",IF(V10="D","1.0"))))))))</f>
        <v>3.5</v>
      </c>
      <c r="X10" s="108">
        <f>F10*$F$7+I10*$I$7+L10*$L$7+O10*$O$7+R10*$R$7+U10*$U$7</f>
        <v>131.30000000000001</v>
      </c>
      <c r="Y10" s="109">
        <f t="shared" ref="Y9:Y33" si="6">X10/$X$7</f>
        <v>8.2062500000000007</v>
      </c>
      <c r="Z10" s="108">
        <f t="shared" ref="Z10:Z51" si="7">H10*$F$7+K10*$I$7+N10*$L$7+Q10*$O$7+T10*$R$7+W10*$U$7</f>
        <v>55</v>
      </c>
      <c r="AA10" s="109">
        <f t="shared" ref="AA9:AA33" si="8">Z10/$X$7</f>
        <v>3.4375</v>
      </c>
    </row>
    <row r="11" spans="1:27" s="121" customFormat="1" ht="15.75">
      <c r="A11" s="111">
        <v>3</v>
      </c>
      <c r="B11" s="111" t="s">
        <v>44</v>
      </c>
      <c r="C11" s="112" t="s">
        <v>45</v>
      </c>
      <c r="D11" s="113" t="s">
        <v>46</v>
      </c>
      <c r="E11" s="115"/>
      <c r="F11" s="116" t="e">
        <v>#VALUE!</v>
      </c>
      <c r="G11" s="117" t="e">
        <f t="shared" ref="G11:G33" si="9">IF(F11&gt;=9.5,"A⁺",IF(F11&gt;=8.5,"A",IF(F11&gt;=8,"B⁺",IF(F11&gt;=7,"B",IF(F11&gt;=6.5,"C⁺",IF(F11&gt;=5.5,"C",IF(F11&gt;=5,"D⁺",IF(F11&gt;=4,"D",IF(F11&lt;4,"F")))))))))</f>
        <v>#VALUE!</v>
      </c>
      <c r="H11" s="118" t="e">
        <f t="shared" si="0"/>
        <v>#VALUE!</v>
      </c>
      <c r="I11" s="116" t="e">
        <v>#VALUE!</v>
      </c>
      <c r="J11" s="117" t="e">
        <f t="shared" ref="J11:J33" si="10">IF(I11&gt;=9.5,"A⁺",IF(I11&gt;=8.5,"A",IF(I11&gt;=8,"B⁺",IF(I11&gt;=7,"B",IF(I11&gt;=6.5,"C⁺",IF(I11&gt;=5.5,"C",IF(I11&gt;=5,"D⁺",IF(I11&gt;=4,"D",IF(I11&lt;4,"F")))))))))</f>
        <v>#VALUE!</v>
      </c>
      <c r="K11" s="118" t="e">
        <f t="shared" si="1"/>
        <v>#VALUE!</v>
      </c>
      <c r="L11" s="116" t="e">
        <v>#VALUE!</v>
      </c>
      <c r="M11" s="117" t="e">
        <f t="shared" ref="M11:M33" si="11">IF(L11&gt;=9.5,"A⁺",IF(L11&gt;=8.5,"A",IF(L11&gt;=8,"B⁺",IF(L11&gt;=7,"B",IF(L11&gt;=6.5,"C⁺",IF(L11&gt;=5.5,"C",IF(L11&gt;=5,"D⁺",IF(L11&gt;=4,"D",IF(L11&lt;4,"F")))))))))</f>
        <v>#VALUE!</v>
      </c>
      <c r="N11" s="118" t="e">
        <f t="shared" si="2"/>
        <v>#VALUE!</v>
      </c>
      <c r="O11" s="116" t="e">
        <v>#VALUE!</v>
      </c>
      <c r="P11" s="117" t="e">
        <f t="shared" ref="P11:P33" si="12">IF(O11&gt;=9.5,"A⁺",IF(O11&gt;=8.5,"A",IF(O11&gt;=8,"B⁺",IF(O11&gt;=7,"B",IF(O11&gt;=6.5,"C⁺",IF(O11&gt;=5.5,"C",IF(O11&gt;=5,"D⁺",IF(O11&gt;=4,"D",IF(O11&lt;4,"F")))))))))</f>
        <v>#VALUE!</v>
      </c>
      <c r="Q11" s="118" t="e">
        <f t="shared" si="3"/>
        <v>#VALUE!</v>
      </c>
      <c r="R11" s="116" t="e">
        <v>#VALUE!</v>
      </c>
      <c r="S11" s="117" t="e">
        <f t="shared" ref="S11:S33" si="13">IF(R11&gt;=9.5,"A⁺",IF(R11&gt;=8.5,"A",IF(R11&gt;=8,"B⁺",IF(R11&gt;=7,"B",IF(R11&gt;=6.5,"C⁺",IF(R11&gt;=5.5,"C",IF(R11&gt;=5,"D⁺",IF(R11&gt;=4,"D",IF(R11&lt;4,"F")))))))))</f>
        <v>#VALUE!</v>
      </c>
      <c r="T11" s="118" t="e">
        <f t="shared" si="4"/>
        <v>#VALUE!</v>
      </c>
      <c r="U11" s="116" t="e">
        <v>#VALUE!</v>
      </c>
      <c r="V11" s="117" t="e">
        <f t="shared" ref="V11:V33" si="14">IF(U11&gt;=9.5,"A⁺",IF(U11&gt;=8.5,"A",IF(U11&gt;=8,"B⁺",IF(U11&gt;=7,"B",IF(U11&gt;=6.5,"C⁺",IF(U11&gt;=5.5,"C",IF(U11&gt;=5,"D⁺",IF(U11&gt;=4,"D",IF(U11&lt;4,"F")))))))))</f>
        <v>#VALUE!</v>
      </c>
      <c r="W11" s="118" t="e">
        <f t="shared" si="5"/>
        <v>#VALUE!</v>
      </c>
      <c r="X11" s="119" t="e">
        <f t="shared" ref="X11:X51" si="15">F11*$F$7+I11*$I$7+L11*$L$7+O11*$O$7+R11*$R$7+U11*$U$7</f>
        <v>#VALUE!</v>
      </c>
      <c r="Y11" s="120" t="e">
        <f t="shared" si="6"/>
        <v>#VALUE!</v>
      </c>
      <c r="Z11" s="119" t="e">
        <f t="shared" si="7"/>
        <v>#VALUE!</v>
      </c>
      <c r="AA11" s="120" t="e">
        <f t="shared" si="8"/>
        <v>#VALUE!</v>
      </c>
    </row>
    <row r="12" spans="1:27" ht="15.75">
      <c r="A12" s="96">
        <v>4</v>
      </c>
      <c r="B12" s="96" t="s">
        <v>47</v>
      </c>
      <c r="C12" s="97" t="s">
        <v>48</v>
      </c>
      <c r="D12" s="98" t="s">
        <v>27</v>
      </c>
      <c r="E12" s="104"/>
      <c r="F12" s="105">
        <v>8.6</v>
      </c>
      <c r="G12" s="106" t="str">
        <f t="shared" si="9"/>
        <v>A</v>
      </c>
      <c r="H12" s="107" t="str">
        <f t="shared" si="0"/>
        <v>3.8</v>
      </c>
      <c r="I12" s="105">
        <v>8</v>
      </c>
      <c r="J12" s="106" t="str">
        <f t="shared" si="10"/>
        <v>B⁺</v>
      </c>
      <c r="K12" s="107" t="str">
        <f t="shared" si="1"/>
        <v>3.5</v>
      </c>
      <c r="L12" s="105">
        <v>8.6999999999999993</v>
      </c>
      <c r="M12" s="106" t="str">
        <f t="shared" si="11"/>
        <v>A</v>
      </c>
      <c r="N12" s="107" t="str">
        <f t="shared" si="2"/>
        <v>3.8</v>
      </c>
      <c r="O12" s="105">
        <v>9.4</v>
      </c>
      <c r="P12" s="106" t="str">
        <f t="shared" si="12"/>
        <v>A</v>
      </c>
      <c r="Q12" s="107" t="str">
        <f t="shared" si="3"/>
        <v>3.8</v>
      </c>
      <c r="R12" s="105">
        <v>8.4</v>
      </c>
      <c r="S12" s="106" t="str">
        <f t="shared" si="13"/>
        <v>B⁺</v>
      </c>
      <c r="T12" s="107" t="str">
        <f t="shared" si="4"/>
        <v>3.5</v>
      </c>
      <c r="U12" s="105">
        <v>8.1</v>
      </c>
      <c r="V12" s="106" t="str">
        <f t="shared" si="14"/>
        <v>B⁺</v>
      </c>
      <c r="W12" s="107" t="str">
        <f t="shared" si="5"/>
        <v>3.5</v>
      </c>
      <c r="X12" s="108">
        <f t="shared" si="15"/>
        <v>135.89999999999998</v>
      </c>
      <c r="Y12" s="109">
        <f t="shared" si="6"/>
        <v>8.4937499999999986</v>
      </c>
      <c r="Z12" s="108">
        <f t="shared" si="7"/>
        <v>58.4</v>
      </c>
      <c r="AA12" s="109">
        <f t="shared" si="8"/>
        <v>3.65</v>
      </c>
    </row>
    <row r="13" spans="1:27" ht="15.75">
      <c r="A13" s="96">
        <v>5</v>
      </c>
      <c r="B13" s="96" t="s">
        <v>49</v>
      </c>
      <c r="C13" s="97" t="s">
        <v>50</v>
      </c>
      <c r="D13" s="98" t="s">
        <v>28</v>
      </c>
      <c r="E13" s="104"/>
      <c r="F13" s="105">
        <v>7.6</v>
      </c>
      <c r="G13" s="106" t="str">
        <f t="shared" si="9"/>
        <v>B</v>
      </c>
      <c r="H13" s="107" t="str">
        <f t="shared" si="0"/>
        <v>3.0</v>
      </c>
      <c r="I13" s="105">
        <v>7.2</v>
      </c>
      <c r="J13" s="106" t="str">
        <f t="shared" si="10"/>
        <v>B</v>
      </c>
      <c r="K13" s="107" t="str">
        <f t="shared" si="1"/>
        <v>3.0</v>
      </c>
      <c r="L13" s="105">
        <v>8.3000000000000007</v>
      </c>
      <c r="M13" s="106" t="str">
        <f t="shared" si="11"/>
        <v>B⁺</v>
      </c>
      <c r="N13" s="107" t="str">
        <f t="shared" si="2"/>
        <v>3.5</v>
      </c>
      <c r="O13" s="105">
        <v>9</v>
      </c>
      <c r="P13" s="106" t="str">
        <f t="shared" si="12"/>
        <v>A</v>
      </c>
      <c r="Q13" s="107" t="str">
        <f t="shared" si="3"/>
        <v>3.8</v>
      </c>
      <c r="R13" s="105">
        <v>8</v>
      </c>
      <c r="S13" s="106" t="str">
        <f t="shared" si="13"/>
        <v>B⁺</v>
      </c>
      <c r="T13" s="107" t="str">
        <f t="shared" si="4"/>
        <v>3.5</v>
      </c>
      <c r="U13" s="105">
        <v>8.3000000000000007</v>
      </c>
      <c r="V13" s="106" t="str">
        <f t="shared" si="14"/>
        <v>B⁺</v>
      </c>
      <c r="W13" s="107" t="str">
        <f t="shared" si="5"/>
        <v>3.5</v>
      </c>
      <c r="X13" s="108">
        <f t="shared" si="15"/>
        <v>129.30000000000001</v>
      </c>
      <c r="Y13" s="109">
        <f t="shared" si="6"/>
        <v>8.0812500000000007</v>
      </c>
      <c r="Z13" s="108">
        <f t="shared" si="7"/>
        <v>54.1</v>
      </c>
      <c r="AA13" s="109">
        <f t="shared" si="8"/>
        <v>3.3812500000000001</v>
      </c>
    </row>
    <row r="14" spans="1:27" ht="15.75">
      <c r="A14" s="96">
        <v>6</v>
      </c>
      <c r="B14" s="96" t="s">
        <v>51</v>
      </c>
      <c r="C14" s="97" t="s">
        <v>52</v>
      </c>
      <c r="D14" s="101" t="s">
        <v>53</v>
      </c>
      <c r="E14" s="104"/>
      <c r="F14" s="105">
        <v>8.1999999999999993</v>
      </c>
      <c r="G14" s="106" t="str">
        <f t="shared" si="9"/>
        <v>B⁺</v>
      </c>
      <c r="H14" s="107" t="str">
        <f t="shared" si="0"/>
        <v>3.5</v>
      </c>
      <c r="I14" s="105">
        <v>7.5</v>
      </c>
      <c r="J14" s="106" t="str">
        <f t="shared" si="10"/>
        <v>B</v>
      </c>
      <c r="K14" s="107" t="str">
        <f t="shared" si="1"/>
        <v>3.0</v>
      </c>
      <c r="L14" s="105">
        <v>8.4</v>
      </c>
      <c r="M14" s="106" t="str">
        <f t="shared" si="11"/>
        <v>B⁺</v>
      </c>
      <c r="N14" s="107" t="str">
        <f t="shared" si="2"/>
        <v>3.5</v>
      </c>
      <c r="O14" s="105">
        <v>9</v>
      </c>
      <c r="P14" s="106" t="str">
        <f t="shared" si="12"/>
        <v>A</v>
      </c>
      <c r="Q14" s="107" t="str">
        <f t="shared" si="3"/>
        <v>3.8</v>
      </c>
      <c r="R14" s="105">
        <v>8.4</v>
      </c>
      <c r="S14" s="106" t="str">
        <f t="shared" si="13"/>
        <v>B⁺</v>
      </c>
      <c r="T14" s="107" t="str">
        <f t="shared" si="4"/>
        <v>3.5</v>
      </c>
      <c r="U14" s="105">
        <v>8.3000000000000007</v>
      </c>
      <c r="V14" s="106" t="str">
        <f t="shared" si="14"/>
        <v>B⁺</v>
      </c>
      <c r="W14" s="107" t="str">
        <f t="shared" si="5"/>
        <v>3.5</v>
      </c>
      <c r="X14" s="108">
        <f t="shared" si="15"/>
        <v>132.80000000000001</v>
      </c>
      <c r="Y14" s="109">
        <f t="shared" si="6"/>
        <v>8.3000000000000007</v>
      </c>
      <c r="Z14" s="108">
        <f t="shared" si="7"/>
        <v>55.6</v>
      </c>
      <c r="AA14" s="109">
        <f t="shared" si="8"/>
        <v>3.4750000000000001</v>
      </c>
    </row>
    <row r="15" spans="1:27" ht="15.75">
      <c r="A15" s="96">
        <v>7</v>
      </c>
      <c r="B15" s="96" t="s">
        <v>54</v>
      </c>
      <c r="C15" s="97" t="s">
        <v>55</v>
      </c>
      <c r="D15" s="98" t="s">
        <v>29</v>
      </c>
      <c r="E15" s="104"/>
      <c r="F15" s="105">
        <v>5.2</v>
      </c>
      <c r="G15" s="106" t="str">
        <f t="shared" si="9"/>
        <v>D⁺</v>
      </c>
      <c r="H15" s="107" t="str">
        <f t="shared" si="0"/>
        <v>1.5</v>
      </c>
      <c r="I15" s="105">
        <v>7.6</v>
      </c>
      <c r="J15" s="106" t="str">
        <f t="shared" si="10"/>
        <v>B</v>
      </c>
      <c r="K15" s="107" t="str">
        <f t="shared" si="1"/>
        <v>3.0</v>
      </c>
      <c r="L15" s="105">
        <v>7.9</v>
      </c>
      <c r="M15" s="106" t="str">
        <f t="shared" si="11"/>
        <v>B</v>
      </c>
      <c r="N15" s="107" t="str">
        <f t="shared" si="2"/>
        <v>3.0</v>
      </c>
      <c r="O15" s="105">
        <v>8.8000000000000007</v>
      </c>
      <c r="P15" s="106" t="str">
        <f t="shared" si="12"/>
        <v>A</v>
      </c>
      <c r="Q15" s="107" t="str">
        <f t="shared" si="3"/>
        <v>3.8</v>
      </c>
      <c r="R15" s="105">
        <v>8.4</v>
      </c>
      <c r="S15" s="106" t="str">
        <f t="shared" si="13"/>
        <v>B⁺</v>
      </c>
      <c r="T15" s="107" t="str">
        <f t="shared" si="4"/>
        <v>3.5</v>
      </c>
      <c r="U15" s="105">
        <v>7.6</v>
      </c>
      <c r="V15" s="106" t="str">
        <f t="shared" si="14"/>
        <v>B</v>
      </c>
      <c r="W15" s="107" t="str">
        <f t="shared" si="5"/>
        <v>3.0</v>
      </c>
      <c r="X15" s="108">
        <f t="shared" si="15"/>
        <v>119.29999999999998</v>
      </c>
      <c r="Y15" s="109">
        <f t="shared" si="6"/>
        <v>7.4562499999999989</v>
      </c>
      <c r="Z15" s="108">
        <f t="shared" si="7"/>
        <v>46.1</v>
      </c>
      <c r="AA15" s="109">
        <f t="shared" si="8"/>
        <v>2.8812500000000001</v>
      </c>
    </row>
    <row r="16" spans="1:27" ht="15.75">
      <c r="A16" s="96">
        <v>8</v>
      </c>
      <c r="B16" s="96" t="s">
        <v>56</v>
      </c>
      <c r="C16" s="97" t="s">
        <v>57</v>
      </c>
      <c r="D16" s="101" t="s">
        <v>29</v>
      </c>
      <c r="E16" s="104"/>
      <c r="F16" s="105">
        <v>8</v>
      </c>
      <c r="G16" s="106" t="str">
        <f t="shared" si="9"/>
        <v>B⁺</v>
      </c>
      <c r="H16" s="107" t="str">
        <f t="shared" si="0"/>
        <v>3.5</v>
      </c>
      <c r="I16" s="105">
        <v>8.1999999999999993</v>
      </c>
      <c r="J16" s="106" t="str">
        <f t="shared" si="10"/>
        <v>B⁺</v>
      </c>
      <c r="K16" s="107" t="str">
        <f t="shared" si="1"/>
        <v>3.5</v>
      </c>
      <c r="L16" s="105">
        <v>7.7</v>
      </c>
      <c r="M16" s="106" t="str">
        <f t="shared" si="11"/>
        <v>B</v>
      </c>
      <c r="N16" s="107" t="str">
        <f t="shared" si="2"/>
        <v>3.0</v>
      </c>
      <c r="O16" s="105">
        <v>9</v>
      </c>
      <c r="P16" s="106" t="str">
        <f t="shared" si="12"/>
        <v>A</v>
      </c>
      <c r="Q16" s="107" t="str">
        <f t="shared" si="3"/>
        <v>3.8</v>
      </c>
      <c r="R16" s="105">
        <v>8</v>
      </c>
      <c r="S16" s="106" t="str">
        <f t="shared" si="13"/>
        <v>B⁺</v>
      </c>
      <c r="T16" s="107" t="str">
        <f t="shared" si="4"/>
        <v>3.5</v>
      </c>
      <c r="U16" s="105">
        <v>7.6</v>
      </c>
      <c r="V16" s="106" t="str">
        <f t="shared" si="14"/>
        <v>B</v>
      </c>
      <c r="W16" s="107" t="str">
        <f t="shared" si="5"/>
        <v>3.0</v>
      </c>
      <c r="X16" s="108">
        <f t="shared" si="15"/>
        <v>127.9</v>
      </c>
      <c r="Y16" s="109">
        <f t="shared" si="6"/>
        <v>7.9937500000000004</v>
      </c>
      <c r="Z16" s="108">
        <f t="shared" si="7"/>
        <v>53.1</v>
      </c>
      <c r="AA16" s="109">
        <f t="shared" si="8"/>
        <v>3.3187500000000001</v>
      </c>
    </row>
    <row r="17" spans="1:27" ht="15.75">
      <c r="A17" s="96">
        <v>9</v>
      </c>
      <c r="B17" s="96" t="s">
        <v>58</v>
      </c>
      <c r="C17" s="102" t="s">
        <v>59</v>
      </c>
      <c r="D17" s="103" t="s">
        <v>60</v>
      </c>
      <c r="E17" s="104"/>
      <c r="F17" s="105">
        <v>6.4</v>
      </c>
      <c r="G17" s="106" t="str">
        <f t="shared" si="9"/>
        <v>C</v>
      </c>
      <c r="H17" s="107" t="str">
        <f t="shared" si="0"/>
        <v>2.0</v>
      </c>
      <c r="I17" s="105">
        <v>8.1</v>
      </c>
      <c r="J17" s="106" t="str">
        <f t="shared" si="10"/>
        <v>B⁺</v>
      </c>
      <c r="K17" s="107" t="str">
        <f t="shared" si="1"/>
        <v>3.5</v>
      </c>
      <c r="L17" s="105">
        <v>8.6999999999999993</v>
      </c>
      <c r="M17" s="106" t="str">
        <f t="shared" si="11"/>
        <v>A</v>
      </c>
      <c r="N17" s="107" t="str">
        <f t="shared" si="2"/>
        <v>3.8</v>
      </c>
      <c r="O17" s="105">
        <v>9</v>
      </c>
      <c r="P17" s="106" t="str">
        <f t="shared" si="12"/>
        <v>A</v>
      </c>
      <c r="Q17" s="107" t="str">
        <f t="shared" si="3"/>
        <v>3.8</v>
      </c>
      <c r="R17" s="105">
        <v>8</v>
      </c>
      <c r="S17" s="106" t="str">
        <f t="shared" si="13"/>
        <v>B⁺</v>
      </c>
      <c r="T17" s="107" t="str">
        <f t="shared" si="4"/>
        <v>3.5</v>
      </c>
      <c r="U17" s="105">
        <v>8.5</v>
      </c>
      <c r="V17" s="106" t="str">
        <f t="shared" si="14"/>
        <v>A</v>
      </c>
      <c r="W17" s="107" t="str">
        <f t="shared" si="5"/>
        <v>3.8</v>
      </c>
      <c r="X17" s="108">
        <f t="shared" si="15"/>
        <v>129.5</v>
      </c>
      <c r="Y17" s="109">
        <f t="shared" si="6"/>
        <v>8.09375</v>
      </c>
      <c r="Z17" s="108">
        <f t="shared" si="7"/>
        <v>54.2</v>
      </c>
      <c r="AA17" s="109">
        <f t="shared" si="8"/>
        <v>3.3875000000000002</v>
      </c>
    </row>
    <row r="18" spans="1:27" ht="15.75">
      <c r="A18" s="96">
        <v>10</v>
      </c>
      <c r="B18" s="96" t="s">
        <v>61</v>
      </c>
      <c r="C18" s="97" t="s">
        <v>62</v>
      </c>
      <c r="D18" s="98" t="s">
        <v>63</v>
      </c>
      <c r="E18" s="104"/>
      <c r="F18" s="105">
        <v>7</v>
      </c>
      <c r="G18" s="106" t="str">
        <f t="shared" si="9"/>
        <v>B</v>
      </c>
      <c r="H18" s="107" t="str">
        <f t="shared" si="0"/>
        <v>3.0</v>
      </c>
      <c r="I18" s="105">
        <v>7.2</v>
      </c>
      <c r="J18" s="106" t="str">
        <f t="shared" si="10"/>
        <v>B</v>
      </c>
      <c r="K18" s="107" t="str">
        <f t="shared" si="1"/>
        <v>3.0</v>
      </c>
      <c r="L18" s="105">
        <v>8</v>
      </c>
      <c r="M18" s="106" t="str">
        <f t="shared" si="11"/>
        <v>B⁺</v>
      </c>
      <c r="N18" s="107" t="str">
        <f t="shared" si="2"/>
        <v>3.5</v>
      </c>
      <c r="O18" s="105">
        <v>9</v>
      </c>
      <c r="P18" s="106" t="str">
        <f t="shared" si="12"/>
        <v>A</v>
      </c>
      <c r="Q18" s="107" t="str">
        <f t="shared" si="3"/>
        <v>3.8</v>
      </c>
      <c r="R18" s="105">
        <v>8</v>
      </c>
      <c r="S18" s="106" t="str">
        <f t="shared" si="13"/>
        <v>B⁺</v>
      </c>
      <c r="T18" s="107" t="str">
        <f t="shared" si="4"/>
        <v>3.5</v>
      </c>
      <c r="U18" s="105">
        <v>8.1</v>
      </c>
      <c r="V18" s="106" t="str">
        <f t="shared" si="14"/>
        <v>B⁺</v>
      </c>
      <c r="W18" s="107" t="str">
        <f t="shared" si="5"/>
        <v>3.5</v>
      </c>
      <c r="X18" s="108">
        <f t="shared" si="15"/>
        <v>125.80000000000001</v>
      </c>
      <c r="Y18" s="109">
        <f t="shared" si="6"/>
        <v>7.8625000000000007</v>
      </c>
      <c r="Z18" s="108">
        <f t="shared" si="7"/>
        <v>54.1</v>
      </c>
      <c r="AA18" s="109">
        <f t="shared" si="8"/>
        <v>3.3812500000000001</v>
      </c>
    </row>
    <row r="19" spans="1:27" ht="15.75">
      <c r="A19" s="96">
        <v>11</v>
      </c>
      <c r="B19" s="96" t="s">
        <v>64</v>
      </c>
      <c r="C19" s="97" t="s">
        <v>65</v>
      </c>
      <c r="D19" s="98" t="s">
        <v>66</v>
      </c>
      <c r="E19" s="104"/>
      <c r="F19" s="105">
        <v>7.6</v>
      </c>
      <c r="G19" s="106" t="str">
        <f t="shared" si="9"/>
        <v>B</v>
      </c>
      <c r="H19" s="107" t="str">
        <f t="shared" si="0"/>
        <v>3.0</v>
      </c>
      <c r="I19" s="105">
        <v>8.1</v>
      </c>
      <c r="J19" s="106" t="str">
        <f t="shared" si="10"/>
        <v>B⁺</v>
      </c>
      <c r="K19" s="107" t="str">
        <f t="shared" si="1"/>
        <v>3.5</v>
      </c>
      <c r="L19" s="105">
        <v>8</v>
      </c>
      <c r="M19" s="106" t="str">
        <f t="shared" si="11"/>
        <v>B⁺</v>
      </c>
      <c r="N19" s="107" t="str">
        <f t="shared" si="2"/>
        <v>3.5</v>
      </c>
      <c r="O19" s="105">
        <v>9</v>
      </c>
      <c r="P19" s="106" t="str">
        <f t="shared" si="12"/>
        <v>A</v>
      </c>
      <c r="Q19" s="107" t="str">
        <f t="shared" si="3"/>
        <v>3.8</v>
      </c>
      <c r="R19" s="105">
        <v>8</v>
      </c>
      <c r="S19" s="106" t="str">
        <f t="shared" si="13"/>
        <v>B⁺</v>
      </c>
      <c r="T19" s="107" t="str">
        <f t="shared" si="4"/>
        <v>3.5</v>
      </c>
      <c r="U19" s="105">
        <v>8.6999999999999993</v>
      </c>
      <c r="V19" s="106" t="str">
        <f t="shared" si="14"/>
        <v>A</v>
      </c>
      <c r="W19" s="107" t="str">
        <f t="shared" si="5"/>
        <v>3.8</v>
      </c>
      <c r="X19" s="108">
        <f t="shared" si="15"/>
        <v>131.80000000000001</v>
      </c>
      <c r="Y19" s="109">
        <f t="shared" si="6"/>
        <v>8.2375000000000007</v>
      </c>
      <c r="Z19" s="108">
        <f t="shared" si="7"/>
        <v>56.3</v>
      </c>
      <c r="AA19" s="109">
        <f t="shared" si="8"/>
        <v>3.5187499999999998</v>
      </c>
    </row>
    <row r="20" spans="1:27" ht="15.75">
      <c r="A20" s="96">
        <v>12</v>
      </c>
      <c r="B20" s="96" t="s">
        <v>67</v>
      </c>
      <c r="C20" s="97" t="s">
        <v>68</v>
      </c>
      <c r="D20" s="98" t="s">
        <v>69</v>
      </c>
      <c r="E20" s="104"/>
      <c r="F20" s="105">
        <v>8.1999999999999993</v>
      </c>
      <c r="G20" s="106" t="str">
        <f t="shared" si="9"/>
        <v>B⁺</v>
      </c>
      <c r="H20" s="107" t="str">
        <f t="shared" si="0"/>
        <v>3.5</v>
      </c>
      <c r="I20" s="105">
        <v>8</v>
      </c>
      <c r="J20" s="106" t="str">
        <f t="shared" si="10"/>
        <v>B⁺</v>
      </c>
      <c r="K20" s="107" t="str">
        <f t="shared" si="1"/>
        <v>3.5</v>
      </c>
      <c r="L20" s="105">
        <v>8.1999999999999993</v>
      </c>
      <c r="M20" s="106" t="str">
        <f t="shared" si="11"/>
        <v>B⁺</v>
      </c>
      <c r="N20" s="107" t="str">
        <f t="shared" si="2"/>
        <v>3.5</v>
      </c>
      <c r="O20" s="105">
        <v>8.4</v>
      </c>
      <c r="P20" s="106" t="str">
        <f t="shared" si="12"/>
        <v>B⁺</v>
      </c>
      <c r="Q20" s="107" t="str">
        <f t="shared" si="3"/>
        <v>3.5</v>
      </c>
      <c r="R20" s="105">
        <v>8</v>
      </c>
      <c r="S20" s="106" t="str">
        <f t="shared" si="13"/>
        <v>B⁺</v>
      </c>
      <c r="T20" s="107" t="str">
        <f t="shared" si="4"/>
        <v>3.5</v>
      </c>
      <c r="U20" s="105">
        <v>8.8000000000000007</v>
      </c>
      <c r="V20" s="106" t="str">
        <f t="shared" si="14"/>
        <v>A</v>
      </c>
      <c r="W20" s="107" t="str">
        <f t="shared" si="5"/>
        <v>3.8</v>
      </c>
      <c r="X20" s="108">
        <f t="shared" si="15"/>
        <v>133.19999999999999</v>
      </c>
      <c r="Y20" s="109">
        <f t="shared" si="6"/>
        <v>8.3249999999999993</v>
      </c>
      <c r="Z20" s="108">
        <f t="shared" si="7"/>
        <v>57.2</v>
      </c>
      <c r="AA20" s="109">
        <f t="shared" si="8"/>
        <v>3.5750000000000002</v>
      </c>
    </row>
    <row r="21" spans="1:27" ht="15.75">
      <c r="A21" s="96">
        <v>13</v>
      </c>
      <c r="B21" s="96" t="s">
        <v>70</v>
      </c>
      <c r="C21" s="97" t="s">
        <v>71</v>
      </c>
      <c r="D21" s="101" t="s">
        <v>72</v>
      </c>
      <c r="E21" s="104"/>
      <c r="F21" s="105">
        <v>6.4</v>
      </c>
      <c r="G21" s="106" t="str">
        <f t="shared" si="9"/>
        <v>C</v>
      </c>
      <c r="H21" s="107" t="str">
        <f t="shared" si="0"/>
        <v>2.0</v>
      </c>
      <c r="I21" s="105">
        <v>7.2</v>
      </c>
      <c r="J21" s="106" t="str">
        <f t="shared" si="10"/>
        <v>B</v>
      </c>
      <c r="K21" s="107" t="str">
        <f t="shared" si="1"/>
        <v>3.0</v>
      </c>
      <c r="L21" s="105">
        <v>7.7</v>
      </c>
      <c r="M21" s="106" t="str">
        <f t="shared" si="11"/>
        <v>B</v>
      </c>
      <c r="N21" s="107" t="str">
        <f t="shared" si="2"/>
        <v>3.0</v>
      </c>
      <c r="O21" s="105">
        <v>8.4</v>
      </c>
      <c r="P21" s="106" t="str">
        <f t="shared" si="12"/>
        <v>B⁺</v>
      </c>
      <c r="Q21" s="107" t="str">
        <f t="shared" si="3"/>
        <v>3.5</v>
      </c>
      <c r="R21" s="105">
        <v>8</v>
      </c>
      <c r="S21" s="106" t="str">
        <f t="shared" si="13"/>
        <v>B⁺</v>
      </c>
      <c r="T21" s="107" t="str">
        <f t="shared" si="4"/>
        <v>3.5</v>
      </c>
      <c r="U21" s="105">
        <v>8.1999999999999993</v>
      </c>
      <c r="V21" s="106" t="str">
        <f t="shared" si="14"/>
        <v>B⁺</v>
      </c>
      <c r="W21" s="107" t="str">
        <f t="shared" si="5"/>
        <v>3.5</v>
      </c>
      <c r="X21" s="108">
        <f t="shared" si="15"/>
        <v>122.3</v>
      </c>
      <c r="Y21" s="109">
        <f t="shared" si="6"/>
        <v>7.6437499999999998</v>
      </c>
      <c r="Z21" s="108">
        <f t="shared" si="7"/>
        <v>49</v>
      </c>
      <c r="AA21" s="109">
        <f t="shared" si="8"/>
        <v>3.0625</v>
      </c>
    </row>
    <row r="22" spans="1:27" ht="15.75">
      <c r="A22" s="96">
        <v>14</v>
      </c>
      <c r="B22" s="96" t="s">
        <v>73</v>
      </c>
      <c r="C22" s="97" t="s">
        <v>74</v>
      </c>
      <c r="D22" s="98" t="s">
        <v>31</v>
      </c>
      <c r="E22" s="104"/>
      <c r="F22" s="105">
        <v>7</v>
      </c>
      <c r="G22" s="106" t="str">
        <f t="shared" si="9"/>
        <v>B</v>
      </c>
      <c r="H22" s="107" t="str">
        <f t="shared" si="0"/>
        <v>3.0</v>
      </c>
      <c r="I22" s="105">
        <v>7.5</v>
      </c>
      <c r="J22" s="106" t="str">
        <f t="shared" si="10"/>
        <v>B</v>
      </c>
      <c r="K22" s="107" t="str">
        <f t="shared" si="1"/>
        <v>3.0</v>
      </c>
      <c r="L22" s="105">
        <v>8.4</v>
      </c>
      <c r="M22" s="106" t="str">
        <f t="shared" si="11"/>
        <v>B⁺</v>
      </c>
      <c r="N22" s="107" t="str">
        <f t="shared" si="2"/>
        <v>3.5</v>
      </c>
      <c r="O22" s="105">
        <v>9</v>
      </c>
      <c r="P22" s="106" t="str">
        <f t="shared" si="12"/>
        <v>A</v>
      </c>
      <c r="Q22" s="107" t="str">
        <f t="shared" si="3"/>
        <v>3.8</v>
      </c>
      <c r="R22" s="105">
        <v>8.4</v>
      </c>
      <c r="S22" s="106" t="str">
        <f t="shared" si="13"/>
        <v>B⁺</v>
      </c>
      <c r="T22" s="107" t="str">
        <f t="shared" si="4"/>
        <v>3.5</v>
      </c>
      <c r="U22" s="105">
        <v>8.1999999999999993</v>
      </c>
      <c r="V22" s="106" t="str">
        <f t="shared" si="14"/>
        <v>B⁺</v>
      </c>
      <c r="W22" s="107" t="str">
        <f t="shared" si="5"/>
        <v>3.5</v>
      </c>
      <c r="X22" s="108">
        <f t="shared" si="15"/>
        <v>128.80000000000001</v>
      </c>
      <c r="Y22" s="109">
        <f t="shared" si="6"/>
        <v>8.0500000000000007</v>
      </c>
      <c r="Z22" s="108">
        <f t="shared" si="7"/>
        <v>54.1</v>
      </c>
      <c r="AA22" s="109">
        <f t="shared" si="8"/>
        <v>3.3812500000000001</v>
      </c>
    </row>
    <row r="23" spans="1:27" ht="15.75">
      <c r="A23" s="96">
        <v>15</v>
      </c>
      <c r="B23" s="96" t="s">
        <v>75</v>
      </c>
      <c r="C23" s="97" t="s">
        <v>76</v>
      </c>
      <c r="D23" s="98" t="s">
        <v>31</v>
      </c>
      <c r="E23" s="104"/>
      <c r="F23" s="105">
        <v>7</v>
      </c>
      <c r="G23" s="106" t="str">
        <f t="shared" si="9"/>
        <v>B</v>
      </c>
      <c r="H23" s="107" t="str">
        <f t="shared" si="0"/>
        <v>3.0</v>
      </c>
      <c r="I23" s="105">
        <v>7.8</v>
      </c>
      <c r="J23" s="106" t="str">
        <f t="shared" si="10"/>
        <v>B</v>
      </c>
      <c r="K23" s="107" t="str">
        <f t="shared" si="1"/>
        <v>3.0</v>
      </c>
      <c r="L23" s="105">
        <v>8.1</v>
      </c>
      <c r="M23" s="106" t="str">
        <f t="shared" si="11"/>
        <v>B⁺</v>
      </c>
      <c r="N23" s="107" t="str">
        <f t="shared" si="2"/>
        <v>3.5</v>
      </c>
      <c r="O23" s="105">
        <v>9</v>
      </c>
      <c r="P23" s="106" t="str">
        <f t="shared" si="12"/>
        <v>A</v>
      </c>
      <c r="Q23" s="107" t="str">
        <f t="shared" si="3"/>
        <v>3.8</v>
      </c>
      <c r="R23" s="105">
        <v>8.4</v>
      </c>
      <c r="S23" s="106" t="str">
        <f t="shared" si="13"/>
        <v>B⁺</v>
      </c>
      <c r="T23" s="107" t="str">
        <f t="shared" si="4"/>
        <v>3.5</v>
      </c>
      <c r="U23" s="105">
        <v>7.6</v>
      </c>
      <c r="V23" s="106" t="str">
        <f t="shared" si="14"/>
        <v>B</v>
      </c>
      <c r="W23" s="107" t="str">
        <f t="shared" si="5"/>
        <v>3.0</v>
      </c>
      <c r="X23" s="108">
        <f t="shared" si="15"/>
        <v>126.1</v>
      </c>
      <c r="Y23" s="109">
        <f t="shared" si="6"/>
        <v>7.8812499999999996</v>
      </c>
      <c r="Z23" s="108">
        <f t="shared" si="7"/>
        <v>52.1</v>
      </c>
      <c r="AA23" s="109">
        <f t="shared" si="8"/>
        <v>3.2562500000000001</v>
      </c>
    </row>
    <row r="24" spans="1:27" ht="15.75">
      <c r="A24" s="96">
        <v>16</v>
      </c>
      <c r="B24" s="96" t="s">
        <v>77</v>
      </c>
      <c r="C24" s="97" t="s">
        <v>78</v>
      </c>
      <c r="D24" s="98" t="s">
        <v>79</v>
      </c>
      <c r="E24" s="104"/>
      <c r="F24" s="105">
        <v>6.8</v>
      </c>
      <c r="G24" s="106" t="str">
        <f t="shared" si="9"/>
        <v>C⁺</v>
      </c>
      <c r="H24" s="107" t="str">
        <f t="shared" si="0"/>
        <v>2.5</v>
      </c>
      <c r="I24" s="105">
        <v>7.5</v>
      </c>
      <c r="J24" s="106" t="str">
        <f t="shared" si="10"/>
        <v>B</v>
      </c>
      <c r="K24" s="107" t="str">
        <f t="shared" si="1"/>
        <v>3.0</v>
      </c>
      <c r="L24" s="105">
        <v>8.1999999999999993</v>
      </c>
      <c r="M24" s="106" t="str">
        <f t="shared" si="11"/>
        <v>B⁺</v>
      </c>
      <c r="N24" s="107" t="str">
        <f t="shared" si="2"/>
        <v>3.5</v>
      </c>
      <c r="O24" s="105">
        <v>9</v>
      </c>
      <c r="P24" s="106" t="str">
        <f t="shared" si="12"/>
        <v>A</v>
      </c>
      <c r="Q24" s="107" t="str">
        <f t="shared" si="3"/>
        <v>3.8</v>
      </c>
      <c r="R24" s="105">
        <v>8</v>
      </c>
      <c r="S24" s="106" t="str">
        <f t="shared" si="13"/>
        <v>B⁺</v>
      </c>
      <c r="T24" s="107" t="str">
        <f t="shared" si="4"/>
        <v>3.5</v>
      </c>
      <c r="U24" s="105">
        <v>7.6</v>
      </c>
      <c r="V24" s="106" t="str">
        <f t="shared" si="14"/>
        <v>B</v>
      </c>
      <c r="W24" s="107" t="str">
        <f t="shared" si="5"/>
        <v>3.0</v>
      </c>
      <c r="X24" s="108">
        <f t="shared" si="15"/>
        <v>124.4</v>
      </c>
      <c r="Y24" s="109">
        <f t="shared" si="6"/>
        <v>7.7750000000000004</v>
      </c>
      <c r="Z24" s="108">
        <f t="shared" si="7"/>
        <v>50.6</v>
      </c>
      <c r="AA24" s="109">
        <f t="shared" si="8"/>
        <v>3.1625000000000001</v>
      </c>
    </row>
    <row r="25" spans="1:27" s="121" customFormat="1" ht="15.75">
      <c r="A25" s="111">
        <v>17</v>
      </c>
      <c r="B25" s="111" t="s">
        <v>80</v>
      </c>
      <c r="C25" s="112" t="s">
        <v>81</v>
      </c>
      <c r="D25" s="113" t="s">
        <v>82</v>
      </c>
      <c r="E25" s="115"/>
      <c r="F25" s="116" t="e">
        <v>#VALUE!</v>
      </c>
      <c r="G25" s="117" t="e">
        <f t="shared" si="9"/>
        <v>#VALUE!</v>
      </c>
      <c r="H25" s="118" t="e">
        <f t="shared" si="0"/>
        <v>#VALUE!</v>
      </c>
      <c r="I25" s="116" t="e">
        <v>#VALUE!</v>
      </c>
      <c r="J25" s="117" t="e">
        <f t="shared" si="10"/>
        <v>#VALUE!</v>
      </c>
      <c r="K25" s="118" t="e">
        <f t="shared" si="1"/>
        <v>#VALUE!</v>
      </c>
      <c r="L25" s="116" t="e">
        <v>#VALUE!</v>
      </c>
      <c r="M25" s="117" t="e">
        <f t="shared" si="11"/>
        <v>#VALUE!</v>
      </c>
      <c r="N25" s="118" t="e">
        <f t="shared" si="2"/>
        <v>#VALUE!</v>
      </c>
      <c r="O25" s="116" t="e">
        <v>#VALUE!</v>
      </c>
      <c r="P25" s="117" t="e">
        <f t="shared" si="12"/>
        <v>#VALUE!</v>
      </c>
      <c r="Q25" s="118" t="e">
        <f t="shared" si="3"/>
        <v>#VALUE!</v>
      </c>
      <c r="R25" s="116" t="e">
        <v>#VALUE!</v>
      </c>
      <c r="S25" s="117" t="e">
        <f t="shared" si="13"/>
        <v>#VALUE!</v>
      </c>
      <c r="T25" s="118" t="e">
        <f t="shared" si="4"/>
        <v>#VALUE!</v>
      </c>
      <c r="U25" s="116" t="e">
        <v>#VALUE!</v>
      </c>
      <c r="V25" s="117" t="e">
        <f t="shared" si="14"/>
        <v>#VALUE!</v>
      </c>
      <c r="W25" s="118" t="e">
        <f t="shared" si="5"/>
        <v>#VALUE!</v>
      </c>
      <c r="X25" s="119" t="e">
        <f t="shared" si="15"/>
        <v>#VALUE!</v>
      </c>
      <c r="Y25" s="120" t="e">
        <f t="shared" si="6"/>
        <v>#VALUE!</v>
      </c>
      <c r="Z25" s="119" t="e">
        <f t="shared" si="7"/>
        <v>#VALUE!</v>
      </c>
      <c r="AA25" s="120" t="e">
        <f t="shared" si="8"/>
        <v>#VALUE!</v>
      </c>
    </row>
    <row r="26" spans="1:27" ht="15.75">
      <c r="A26" s="96">
        <v>18</v>
      </c>
      <c r="B26" s="96" t="s">
        <v>83</v>
      </c>
      <c r="C26" s="97" t="s">
        <v>84</v>
      </c>
      <c r="D26" s="98" t="s">
        <v>85</v>
      </c>
      <c r="E26" s="104"/>
      <c r="F26" s="105">
        <v>7.6</v>
      </c>
      <c r="G26" s="106" t="str">
        <f t="shared" si="9"/>
        <v>B</v>
      </c>
      <c r="H26" s="107" t="str">
        <f t="shared" si="0"/>
        <v>3.0</v>
      </c>
      <c r="I26" s="105">
        <v>7.2</v>
      </c>
      <c r="J26" s="106" t="str">
        <f t="shared" si="10"/>
        <v>B</v>
      </c>
      <c r="K26" s="107" t="str">
        <f t="shared" si="1"/>
        <v>3.0</v>
      </c>
      <c r="L26" s="105">
        <v>8</v>
      </c>
      <c r="M26" s="106" t="str">
        <f t="shared" si="11"/>
        <v>B⁺</v>
      </c>
      <c r="N26" s="107" t="str">
        <f t="shared" si="2"/>
        <v>3.5</v>
      </c>
      <c r="O26" s="105">
        <v>9</v>
      </c>
      <c r="P26" s="106" t="str">
        <f t="shared" si="12"/>
        <v>A</v>
      </c>
      <c r="Q26" s="107" t="str">
        <f t="shared" si="3"/>
        <v>3.8</v>
      </c>
      <c r="R26" s="105">
        <v>8</v>
      </c>
      <c r="S26" s="106" t="str">
        <f t="shared" si="13"/>
        <v>B⁺</v>
      </c>
      <c r="T26" s="107" t="str">
        <f t="shared" si="4"/>
        <v>3.5</v>
      </c>
      <c r="U26" s="105">
        <v>8.8000000000000007</v>
      </c>
      <c r="V26" s="106" t="str">
        <f t="shared" si="14"/>
        <v>A</v>
      </c>
      <c r="W26" s="107" t="str">
        <f t="shared" si="5"/>
        <v>3.8</v>
      </c>
      <c r="X26" s="108">
        <f t="shared" si="15"/>
        <v>130.39999999999998</v>
      </c>
      <c r="Y26" s="109">
        <f t="shared" si="6"/>
        <v>8.1499999999999986</v>
      </c>
      <c r="Z26" s="108">
        <f t="shared" si="7"/>
        <v>55.3</v>
      </c>
      <c r="AA26" s="109">
        <f t="shared" si="8"/>
        <v>3.4562499999999998</v>
      </c>
    </row>
    <row r="27" spans="1:27" ht="15.75">
      <c r="A27" s="96">
        <v>19</v>
      </c>
      <c r="B27" s="96" t="s">
        <v>86</v>
      </c>
      <c r="C27" s="97" t="s">
        <v>87</v>
      </c>
      <c r="D27" s="98" t="s">
        <v>88</v>
      </c>
      <c r="E27" s="104"/>
      <c r="F27" s="105">
        <v>5.8</v>
      </c>
      <c r="G27" s="106" t="str">
        <f t="shared" si="9"/>
        <v>C</v>
      </c>
      <c r="H27" s="107" t="str">
        <f t="shared" si="0"/>
        <v>2.0</v>
      </c>
      <c r="I27" s="105">
        <v>7.4</v>
      </c>
      <c r="J27" s="106" t="str">
        <f t="shared" si="10"/>
        <v>B</v>
      </c>
      <c r="K27" s="107" t="str">
        <f t="shared" si="1"/>
        <v>3.0</v>
      </c>
      <c r="L27" s="105">
        <v>8</v>
      </c>
      <c r="M27" s="106" t="str">
        <f t="shared" si="11"/>
        <v>B⁺</v>
      </c>
      <c r="N27" s="107" t="str">
        <f t="shared" si="2"/>
        <v>3.5</v>
      </c>
      <c r="O27" s="105">
        <v>9</v>
      </c>
      <c r="P27" s="106" t="str">
        <f t="shared" si="12"/>
        <v>A</v>
      </c>
      <c r="Q27" s="107" t="str">
        <f t="shared" si="3"/>
        <v>3.8</v>
      </c>
      <c r="R27" s="105">
        <v>8</v>
      </c>
      <c r="S27" s="106" t="str">
        <f t="shared" si="13"/>
        <v>B⁺</v>
      </c>
      <c r="T27" s="107" t="str">
        <f t="shared" si="4"/>
        <v>3.5</v>
      </c>
      <c r="U27" s="105">
        <v>7.9</v>
      </c>
      <c r="V27" s="106" t="str">
        <f t="shared" si="14"/>
        <v>B</v>
      </c>
      <c r="W27" s="107" t="str">
        <f t="shared" si="5"/>
        <v>3.0</v>
      </c>
      <c r="X27" s="108">
        <f t="shared" si="15"/>
        <v>121.80000000000001</v>
      </c>
      <c r="Y27" s="109">
        <f t="shared" si="6"/>
        <v>7.6125000000000007</v>
      </c>
      <c r="Z27" s="108">
        <f t="shared" si="7"/>
        <v>49.1</v>
      </c>
      <c r="AA27" s="109">
        <f t="shared" si="8"/>
        <v>3.0687500000000001</v>
      </c>
    </row>
    <row r="28" spans="1:27" ht="15.75">
      <c r="A28" s="96">
        <v>20</v>
      </c>
      <c r="B28" s="96" t="s">
        <v>89</v>
      </c>
      <c r="C28" s="97" t="s">
        <v>90</v>
      </c>
      <c r="D28" s="98" t="s">
        <v>91</v>
      </c>
      <c r="E28" s="104"/>
      <c r="F28" s="105">
        <v>6.4</v>
      </c>
      <c r="G28" s="106" t="str">
        <f t="shared" si="9"/>
        <v>C</v>
      </c>
      <c r="H28" s="107" t="str">
        <f t="shared" si="0"/>
        <v>2.0</v>
      </c>
      <c r="I28" s="105">
        <v>7.2</v>
      </c>
      <c r="J28" s="106" t="str">
        <f t="shared" si="10"/>
        <v>B</v>
      </c>
      <c r="K28" s="107" t="str">
        <f t="shared" si="1"/>
        <v>3.0</v>
      </c>
      <c r="L28" s="105">
        <v>8.3000000000000007</v>
      </c>
      <c r="M28" s="106" t="str">
        <f t="shared" si="11"/>
        <v>B⁺</v>
      </c>
      <c r="N28" s="107" t="str">
        <f t="shared" si="2"/>
        <v>3.5</v>
      </c>
      <c r="O28" s="105">
        <v>9</v>
      </c>
      <c r="P28" s="106" t="str">
        <f t="shared" si="12"/>
        <v>A</v>
      </c>
      <c r="Q28" s="107" t="str">
        <f t="shared" si="3"/>
        <v>3.8</v>
      </c>
      <c r="R28" s="105">
        <v>8</v>
      </c>
      <c r="S28" s="106" t="str">
        <f t="shared" si="13"/>
        <v>B⁺</v>
      </c>
      <c r="T28" s="107" t="str">
        <f t="shared" si="4"/>
        <v>3.5</v>
      </c>
      <c r="U28" s="105">
        <v>7.5</v>
      </c>
      <c r="V28" s="106" t="str">
        <f t="shared" si="14"/>
        <v>B</v>
      </c>
      <c r="W28" s="107" t="str">
        <f t="shared" si="5"/>
        <v>3.0</v>
      </c>
      <c r="X28" s="108">
        <f t="shared" si="15"/>
        <v>122.5</v>
      </c>
      <c r="Y28" s="109">
        <f t="shared" si="6"/>
        <v>7.65625</v>
      </c>
      <c r="Z28" s="108">
        <f t="shared" si="7"/>
        <v>49.1</v>
      </c>
      <c r="AA28" s="109">
        <f t="shared" si="8"/>
        <v>3.0687500000000001</v>
      </c>
    </row>
    <row r="29" spans="1:27" ht="15.75">
      <c r="A29" s="96">
        <v>21</v>
      </c>
      <c r="B29" s="96" t="s">
        <v>92</v>
      </c>
      <c r="C29" s="97" t="s">
        <v>93</v>
      </c>
      <c r="D29" s="98" t="s">
        <v>91</v>
      </c>
      <c r="E29" s="104"/>
      <c r="F29" s="105">
        <v>8.1999999999999993</v>
      </c>
      <c r="G29" s="106" t="str">
        <f t="shared" si="9"/>
        <v>B⁺</v>
      </c>
      <c r="H29" s="107" t="str">
        <f t="shared" si="0"/>
        <v>3.5</v>
      </c>
      <c r="I29" s="105">
        <v>8</v>
      </c>
      <c r="J29" s="106" t="str">
        <f t="shared" si="10"/>
        <v>B⁺</v>
      </c>
      <c r="K29" s="107" t="str">
        <f t="shared" si="1"/>
        <v>3.5</v>
      </c>
      <c r="L29" s="105">
        <v>8.6999999999999993</v>
      </c>
      <c r="M29" s="106" t="str">
        <f t="shared" si="11"/>
        <v>A</v>
      </c>
      <c r="N29" s="107" t="str">
        <f t="shared" si="2"/>
        <v>3.8</v>
      </c>
      <c r="O29" s="105">
        <v>9.4</v>
      </c>
      <c r="P29" s="106" t="str">
        <f t="shared" si="12"/>
        <v>A</v>
      </c>
      <c r="Q29" s="107" t="str">
        <f t="shared" si="3"/>
        <v>3.8</v>
      </c>
      <c r="R29" s="105">
        <v>8</v>
      </c>
      <c r="S29" s="106" t="str">
        <f t="shared" si="13"/>
        <v>B⁺</v>
      </c>
      <c r="T29" s="107" t="str">
        <f t="shared" si="4"/>
        <v>3.5</v>
      </c>
      <c r="U29" s="105">
        <v>8.5</v>
      </c>
      <c r="V29" s="106" t="str">
        <f t="shared" si="14"/>
        <v>A</v>
      </c>
      <c r="W29" s="107" t="str">
        <f t="shared" si="5"/>
        <v>3.8</v>
      </c>
      <c r="X29" s="108">
        <f t="shared" si="15"/>
        <v>135.5</v>
      </c>
      <c r="Y29" s="109">
        <f t="shared" si="6"/>
        <v>8.46875</v>
      </c>
      <c r="Z29" s="108">
        <f t="shared" si="7"/>
        <v>58.7</v>
      </c>
      <c r="AA29" s="109">
        <f t="shared" si="8"/>
        <v>3.6687500000000002</v>
      </c>
    </row>
    <row r="30" spans="1:27" ht="15.75">
      <c r="A30" s="96">
        <v>22</v>
      </c>
      <c r="B30" s="96" t="s">
        <v>94</v>
      </c>
      <c r="C30" s="97" t="s">
        <v>95</v>
      </c>
      <c r="D30" s="98" t="s">
        <v>91</v>
      </c>
      <c r="E30" s="104"/>
      <c r="F30" s="105">
        <v>7</v>
      </c>
      <c r="G30" s="106" t="str">
        <f t="shared" si="9"/>
        <v>B</v>
      </c>
      <c r="H30" s="107" t="str">
        <f t="shared" si="0"/>
        <v>3.0</v>
      </c>
      <c r="I30" s="105">
        <v>7.4</v>
      </c>
      <c r="J30" s="106" t="str">
        <f t="shared" si="10"/>
        <v>B</v>
      </c>
      <c r="K30" s="107" t="str">
        <f t="shared" si="1"/>
        <v>3.0</v>
      </c>
      <c r="L30" s="105">
        <v>7.9</v>
      </c>
      <c r="M30" s="106" t="str">
        <f t="shared" si="11"/>
        <v>B</v>
      </c>
      <c r="N30" s="107" t="str">
        <f t="shared" si="2"/>
        <v>3.0</v>
      </c>
      <c r="O30" s="105">
        <v>9</v>
      </c>
      <c r="P30" s="106" t="str">
        <f t="shared" si="12"/>
        <v>A</v>
      </c>
      <c r="Q30" s="107" t="str">
        <f t="shared" si="3"/>
        <v>3.8</v>
      </c>
      <c r="R30" s="105">
        <v>8</v>
      </c>
      <c r="S30" s="106" t="str">
        <f t="shared" si="13"/>
        <v>B⁺</v>
      </c>
      <c r="T30" s="107" t="str">
        <f t="shared" si="4"/>
        <v>3.5</v>
      </c>
      <c r="U30" s="105">
        <v>7.5</v>
      </c>
      <c r="V30" s="106" t="str">
        <f t="shared" si="14"/>
        <v>B</v>
      </c>
      <c r="W30" s="107" t="str">
        <f t="shared" si="5"/>
        <v>3.0</v>
      </c>
      <c r="X30" s="108">
        <f t="shared" si="15"/>
        <v>123.5</v>
      </c>
      <c r="Y30" s="109">
        <f t="shared" si="6"/>
        <v>7.71875</v>
      </c>
      <c r="Z30" s="108">
        <f t="shared" si="7"/>
        <v>50.6</v>
      </c>
      <c r="AA30" s="109">
        <f t="shared" si="8"/>
        <v>3.1625000000000001</v>
      </c>
    </row>
    <row r="31" spans="1:27" ht="15.75">
      <c r="A31" s="96">
        <v>23</v>
      </c>
      <c r="B31" s="96" t="s">
        <v>96</v>
      </c>
      <c r="C31" s="97" t="s">
        <v>97</v>
      </c>
      <c r="D31" s="98" t="s">
        <v>32</v>
      </c>
      <c r="E31" s="104"/>
      <c r="F31" s="105">
        <v>7</v>
      </c>
      <c r="G31" s="106" t="str">
        <f t="shared" si="9"/>
        <v>B</v>
      </c>
      <c r="H31" s="107" t="str">
        <f t="shared" si="0"/>
        <v>3.0</v>
      </c>
      <c r="I31" s="105">
        <v>7.2</v>
      </c>
      <c r="J31" s="106" t="str">
        <f t="shared" si="10"/>
        <v>B</v>
      </c>
      <c r="K31" s="107" t="str">
        <f t="shared" si="1"/>
        <v>3.0</v>
      </c>
      <c r="L31" s="105">
        <v>7.9</v>
      </c>
      <c r="M31" s="106" t="str">
        <f t="shared" si="11"/>
        <v>B</v>
      </c>
      <c r="N31" s="107" t="str">
        <f t="shared" si="2"/>
        <v>3.0</v>
      </c>
      <c r="O31" s="105">
        <v>9</v>
      </c>
      <c r="P31" s="106" t="str">
        <f t="shared" si="12"/>
        <v>A</v>
      </c>
      <c r="Q31" s="107" t="str">
        <f t="shared" si="3"/>
        <v>3.8</v>
      </c>
      <c r="R31" s="105">
        <v>8</v>
      </c>
      <c r="S31" s="106" t="str">
        <f t="shared" si="13"/>
        <v>B⁺</v>
      </c>
      <c r="T31" s="107" t="str">
        <f t="shared" si="4"/>
        <v>3.5</v>
      </c>
      <c r="U31" s="105">
        <v>8.1</v>
      </c>
      <c r="V31" s="106" t="str">
        <f t="shared" si="14"/>
        <v>B⁺</v>
      </c>
      <c r="W31" s="107" t="str">
        <f t="shared" si="5"/>
        <v>3.5</v>
      </c>
      <c r="X31" s="108">
        <f t="shared" si="15"/>
        <v>125.5</v>
      </c>
      <c r="Y31" s="109">
        <f t="shared" si="6"/>
        <v>7.84375</v>
      </c>
      <c r="Z31" s="108">
        <f t="shared" si="7"/>
        <v>52.6</v>
      </c>
      <c r="AA31" s="109">
        <f t="shared" si="8"/>
        <v>3.2875000000000001</v>
      </c>
    </row>
    <row r="32" spans="1:27" ht="15.75">
      <c r="A32" s="96">
        <v>24</v>
      </c>
      <c r="B32" s="96" t="s">
        <v>98</v>
      </c>
      <c r="C32" s="97" t="s">
        <v>99</v>
      </c>
      <c r="D32" s="98" t="s">
        <v>33</v>
      </c>
      <c r="E32" s="104"/>
      <c r="F32" s="105">
        <v>7.6</v>
      </c>
      <c r="G32" s="106" t="str">
        <f t="shared" si="9"/>
        <v>B</v>
      </c>
      <c r="H32" s="107" t="str">
        <f t="shared" si="0"/>
        <v>3.0</v>
      </c>
      <c r="I32" s="105">
        <v>7.7</v>
      </c>
      <c r="J32" s="106" t="str">
        <f t="shared" si="10"/>
        <v>B</v>
      </c>
      <c r="K32" s="107" t="str">
        <f t="shared" si="1"/>
        <v>3.0</v>
      </c>
      <c r="L32" s="105">
        <v>7.7</v>
      </c>
      <c r="M32" s="106" t="str">
        <f t="shared" si="11"/>
        <v>B</v>
      </c>
      <c r="N32" s="107" t="str">
        <f t="shared" si="2"/>
        <v>3.0</v>
      </c>
      <c r="O32" s="105">
        <v>9</v>
      </c>
      <c r="P32" s="106" t="str">
        <f t="shared" si="12"/>
        <v>A</v>
      </c>
      <c r="Q32" s="107" t="str">
        <f t="shared" si="3"/>
        <v>3.8</v>
      </c>
      <c r="R32" s="105">
        <v>8</v>
      </c>
      <c r="S32" s="106" t="str">
        <f t="shared" si="13"/>
        <v>B⁺</v>
      </c>
      <c r="T32" s="107" t="str">
        <f t="shared" si="4"/>
        <v>3.5</v>
      </c>
      <c r="U32" s="105">
        <v>8.1999999999999993</v>
      </c>
      <c r="V32" s="106" t="str">
        <f t="shared" si="14"/>
        <v>B⁺</v>
      </c>
      <c r="W32" s="107" t="str">
        <f t="shared" si="5"/>
        <v>3.5</v>
      </c>
      <c r="X32" s="108">
        <f t="shared" si="15"/>
        <v>128.1</v>
      </c>
      <c r="Y32" s="109">
        <f t="shared" si="6"/>
        <v>8.0062499999999996</v>
      </c>
      <c r="Z32" s="108">
        <f t="shared" si="7"/>
        <v>52.6</v>
      </c>
      <c r="AA32" s="109">
        <f t="shared" si="8"/>
        <v>3.2875000000000001</v>
      </c>
    </row>
    <row r="33" spans="1:27" ht="15.75">
      <c r="A33" s="96">
        <v>25</v>
      </c>
      <c r="B33" s="96" t="s">
        <v>100</v>
      </c>
      <c r="C33" s="97" t="s">
        <v>101</v>
      </c>
      <c r="D33" s="98" t="s">
        <v>102</v>
      </c>
      <c r="E33" s="104"/>
      <c r="F33" s="105">
        <v>7.6</v>
      </c>
      <c r="G33" s="106" t="str">
        <f t="shared" si="9"/>
        <v>B</v>
      </c>
      <c r="H33" s="107" t="str">
        <f t="shared" si="0"/>
        <v>3.0</v>
      </c>
      <c r="I33" s="105">
        <v>7.4</v>
      </c>
      <c r="J33" s="106" t="str">
        <f t="shared" si="10"/>
        <v>B</v>
      </c>
      <c r="K33" s="107" t="str">
        <f t="shared" si="1"/>
        <v>3.0</v>
      </c>
      <c r="L33" s="105">
        <v>8.4</v>
      </c>
      <c r="M33" s="106" t="str">
        <f t="shared" si="11"/>
        <v>B⁺</v>
      </c>
      <c r="N33" s="107" t="str">
        <f t="shared" si="2"/>
        <v>3.5</v>
      </c>
      <c r="O33" s="105">
        <v>9</v>
      </c>
      <c r="P33" s="106" t="str">
        <f t="shared" si="12"/>
        <v>A</v>
      </c>
      <c r="Q33" s="107" t="str">
        <f t="shared" si="3"/>
        <v>3.8</v>
      </c>
      <c r="R33" s="105">
        <v>8.1</v>
      </c>
      <c r="S33" s="106" t="str">
        <f t="shared" si="13"/>
        <v>B⁺</v>
      </c>
      <c r="T33" s="107" t="str">
        <f t="shared" si="4"/>
        <v>3.5</v>
      </c>
      <c r="U33" s="105">
        <v>8.8000000000000007</v>
      </c>
      <c r="V33" s="106" t="str">
        <f t="shared" si="14"/>
        <v>A</v>
      </c>
      <c r="W33" s="107" t="str">
        <f t="shared" si="5"/>
        <v>3.8</v>
      </c>
      <c r="X33" s="108">
        <f t="shared" si="15"/>
        <v>132.19999999999999</v>
      </c>
      <c r="Y33" s="109">
        <f t="shared" si="6"/>
        <v>8.2624999999999993</v>
      </c>
      <c r="Z33" s="108">
        <f t="shared" si="7"/>
        <v>55.3</v>
      </c>
      <c r="AA33" s="109">
        <f t="shared" si="8"/>
        <v>3.4562499999999998</v>
      </c>
    </row>
    <row r="34" spans="1:27" ht="15.75">
      <c r="A34" s="96">
        <v>26</v>
      </c>
      <c r="B34" s="96" t="s">
        <v>103</v>
      </c>
      <c r="C34" s="97" t="s">
        <v>104</v>
      </c>
      <c r="D34" s="98" t="s">
        <v>105</v>
      </c>
      <c r="E34" s="104"/>
      <c r="F34" s="105">
        <v>7.6</v>
      </c>
      <c r="G34" s="106" t="str">
        <f>IF(F34&gt;=9.5,"A⁺",IF(F34&gt;=8.5,"A",IF(F34&gt;=8,"B⁺",IF(F34&gt;=7,"B",IF(F34&gt;=6.5,"C⁺",IF(F34&gt;=5.5,"C",IF(F34&gt;=5,"D⁺",IF(F34&gt;=4,"D",IF(F34&lt;4,"F")))))))))</f>
        <v>B</v>
      </c>
      <c r="H34" s="107" t="str">
        <f>IF(G34="A⁺","4.0",IF(G34="A","3.8",IF(G34="B⁺","3.5",IF(G34="B","3.0",IF(G34="C⁺","2.5",IF(G34="C","2.0",IF(G34="D⁺","1.5",IF(G34="D","1.0"))))))))</f>
        <v>3.0</v>
      </c>
      <c r="I34" s="105">
        <v>8</v>
      </c>
      <c r="J34" s="106" t="str">
        <f>IF(I34&gt;=9.5,"A⁺",IF(I34&gt;=8.5,"A",IF(I34&gt;=8,"B⁺",IF(I34&gt;=7,"B",IF(I34&gt;=6.5,"C⁺",IF(I34&gt;=5.5,"C",IF(I34&gt;=5,"D⁺",IF(I34&gt;=4,"D",IF(I34&lt;4,"F")))))))))</f>
        <v>B⁺</v>
      </c>
      <c r="K34" s="107" t="str">
        <f>IF(J34="A⁺","4.0",IF(J34="A","3.8",IF(J34="B⁺","3.5",IF(J34="B","3.0",IF(J34="C⁺","2.5",IF(J34="C","2.0",IF(J34="D⁺","1.5",IF(J34="D","1.0"))))))))</f>
        <v>3.5</v>
      </c>
      <c r="L34" s="105">
        <v>7.9</v>
      </c>
      <c r="M34" s="106" t="str">
        <f>IF(L34&gt;=9.5,"A⁺",IF(L34&gt;=8.5,"A",IF(L34&gt;=8,"B⁺",IF(L34&gt;=7,"B",IF(L34&gt;=6.5,"C⁺",IF(L34&gt;=5.5,"C",IF(L34&gt;=5,"D⁺",IF(L34&gt;=4,"D",IF(L34&lt;4,"F")))))))))</f>
        <v>B</v>
      </c>
      <c r="N34" s="107" t="str">
        <f>IF(M34="A⁺","4.0",IF(M34="A","3.8",IF(M34="B⁺","3.5",IF(M34="B","3.0",IF(M34="C⁺","2.5",IF(M34="C","2.0",IF(M34="D⁺","1.5",IF(M34="D","1.0"))))))))</f>
        <v>3.0</v>
      </c>
      <c r="O34" s="105">
        <v>8.4</v>
      </c>
      <c r="P34" s="106" t="str">
        <f>IF(O34&gt;=9.5,"A⁺",IF(O34&gt;=8.5,"A",IF(O34&gt;=8,"B⁺",IF(O34&gt;=7,"B",IF(O34&gt;=6.5,"C⁺",IF(O34&gt;=5.5,"C",IF(O34&gt;=5,"D⁺",IF(O34&gt;=4,"D",IF(O34&lt;4,"F")))))))))</f>
        <v>B⁺</v>
      </c>
      <c r="Q34" s="107" t="str">
        <f>IF(P34="A⁺","4.0",IF(P34="A","3.8",IF(P34="B⁺","3.5",IF(P34="B","3.0",IF(P34="C⁺","2.5",IF(P34="C","2.0",IF(P34="D⁺","1.5",IF(P34="D","1.0"))))))))</f>
        <v>3.5</v>
      </c>
      <c r="R34" s="105">
        <v>8</v>
      </c>
      <c r="S34" s="106" t="str">
        <f>IF(R34&gt;=9.5,"A⁺",IF(R34&gt;=8.5,"A",IF(R34&gt;=8,"B⁺",IF(R34&gt;=7,"B",IF(R34&gt;=6.5,"C⁺",IF(R34&gt;=5.5,"C",IF(R34&gt;=5,"D⁺",IF(R34&gt;=4,"D",IF(R34&lt;4,"F")))))))))</f>
        <v>B⁺</v>
      </c>
      <c r="T34" s="107" t="str">
        <f>IF(S34="A⁺","4.0",IF(S34="A","3.8",IF(S34="B⁺","3.5",IF(S34="B","3.0",IF(S34="C⁺","2.5",IF(S34="C","2.0",IF(S34="D⁺","1.5",IF(S34="D","1.0"))))))))</f>
        <v>3.5</v>
      </c>
      <c r="U34" s="105">
        <v>8.1999999999999993</v>
      </c>
      <c r="V34" s="106" t="str">
        <f>IF(U34&gt;=9.5,"A⁺",IF(U34&gt;=8.5,"A",IF(U34&gt;=8,"B⁺",IF(U34&gt;=7,"B",IF(U34&gt;=6.5,"C⁺",IF(U34&gt;=5.5,"C",IF(U34&gt;=5,"D⁺",IF(U34&gt;=4,"D",IF(U34&lt;4,"F")))))))))</f>
        <v>B⁺</v>
      </c>
      <c r="W34" s="107" t="str">
        <f>IF(V34="A⁺","4.0",IF(V34="A","3.8",IF(V34="B⁺","3.5",IF(V34="B","3.0",IF(V34="C⁺","2.5",IF(V34="C","2.0",IF(V34="D⁺","1.5",IF(V34="D","1.0"))))))))</f>
        <v>3.5</v>
      </c>
      <c r="X34" s="108">
        <f t="shared" si="15"/>
        <v>128.1</v>
      </c>
      <c r="Y34" s="109">
        <f t="shared" ref="Y34:Y60" si="16">X34/$X$7</f>
        <v>8.0062499999999996</v>
      </c>
      <c r="Z34" s="108">
        <f t="shared" si="7"/>
        <v>53</v>
      </c>
      <c r="AA34" s="109">
        <f t="shared" ref="AA34:AA60" si="17">Z34/$X$7</f>
        <v>3.3125</v>
      </c>
    </row>
    <row r="35" spans="1:27" ht="15.75">
      <c r="A35" s="96">
        <v>27</v>
      </c>
      <c r="B35" s="96" t="s">
        <v>106</v>
      </c>
      <c r="C35" s="97" t="s">
        <v>107</v>
      </c>
      <c r="D35" s="98" t="s">
        <v>108</v>
      </c>
      <c r="E35" s="104"/>
      <c r="F35" s="105">
        <v>8.1999999999999993</v>
      </c>
      <c r="G35" s="106" t="str">
        <f>IF(F35&gt;=9.5,"A⁺",IF(F35&gt;=8.5,"A",IF(F35&gt;=8,"B⁺",IF(F35&gt;=7,"B",IF(F35&gt;=6.5,"C⁺",IF(F35&gt;=5.5,"C",IF(F35&gt;=5,"D⁺",IF(F35&gt;=4,"D",IF(F35&lt;4,"F")))))))))</f>
        <v>B⁺</v>
      </c>
      <c r="H35" s="107" t="str">
        <f t="shared" ref="H35:H60" si="18">IF(G35="A⁺","4.0",IF(G35="A","3.8",IF(G35="B⁺","3.5",IF(G35="B","3.0",IF(G35="C⁺","2.5",IF(G35="C","2.0",IF(G35="D⁺","1.5",IF(G35="D","1.0"))))))))</f>
        <v>3.5</v>
      </c>
      <c r="I35" s="105">
        <v>8</v>
      </c>
      <c r="J35" s="106" t="str">
        <f>IF(I35&gt;=9.5,"A⁺",IF(I35&gt;=8.5,"A",IF(I35&gt;=8,"B⁺",IF(I35&gt;=7,"B",IF(I35&gt;=6.5,"C⁺",IF(I35&gt;=5.5,"C",IF(I35&gt;=5,"D⁺",IF(I35&gt;=4,"D",IF(I35&lt;4,"F")))))))))</f>
        <v>B⁺</v>
      </c>
      <c r="K35" s="107" t="str">
        <f t="shared" ref="K35:K60" si="19">IF(J35="A⁺","4.0",IF(J35="A","3.8",IF(J35="B⁺","3.5",IF(J35="B","3.0",IF(J35="C⁺","2.5",IF(J35="C","2.0",IF(J35="D⁺","1.5",IF(J35="D","1.0"))))))))</f>
        <v>3.5</v>
      </c>
      <c r="L35" s="105">
        <v>8.3000000000000007</v>
      </c>
      <c r="M35" s="106" t="str">
        <f>IF(L35&gt;=9.5,"A⁺",IF(L35&gt;=8.5,"A",IF(L35&gt;=8,"B⁺",IF(L35&gt;=7,"B",IF(L35&gt;=6.5,"C⁺",IF(L35&gt;=5.5,"C",IF(L35&gt;=5,"D⁺",IF(L35&gt;=4,"D",IF(L35&lt;4,"F")))))))))</f>
        <v>B⁺</v>
      </c>
      <c r="N35" s="107" t="str">
        <f t="shared" ref="N35:N60" si="20">IF(M35="A⁺","4.0",IF(M35="A","3.8",IF(M35="B⁺","3.5",IF(M35="B","3.0",IF(M35="C⁺","2.5",IF(M35="C","2.0",IF(M35="D⁺","1.5",IF(M35="D","1.0"))))))))</f>
        <v>3.5</v>
      </c>
      <c r="O35" s="105">
        <v>9</v>
      </c>
      <c r="P35" s="106" t="str">
        <f>IF(O35&gt;=9.5,"A⁺",IF(O35&gt;=8.5,"A",IF(O35&gt;=8,"B⁺",IF(O35&gt;=7,"B",IF(O35&gt;=6.5,"C⁺",IF(O35&gt;=5.5,"C",IF(O35&gt;=5,"D⁺",IF(O35&gt;=4,"D",IF(O35&lt;4,"F")))))))))</f>
        <v>A</v>
      </c>
      <c r="Q35" s="107" t="str">
        <f t="shared" ref="Q35:Q60" si="21">IF(P35="A⁺","4.0",IF(P35="A","3.8",IF(P35="B⁺","3.5",IF(P35="B","3.0",IF(P35="C⁺","2.5",IF(P35="C","2.0",IF(P35="D⁺","1.5",IF(P35="D","1.0"))))))))</f>
        <v>3.8</v>
      </c>
      <c r="R35" s="105">
        <v>8</v>
      </c>
      <c r="S35" s="106" t="str">
        <f>IF(R35&gt;=9.5,"A⁺",IF(R35&gt;=8.5,"A",IF(R35&gt;=8,"B⁺",IF(R35&gt;=7,"B",IF(R35&gt;=6.5,"C⁺",IF(R35&gt;=5.5,"C",IF(R35&gt;=5,"D⁺",IF(R35&gt;=4,"D",IF(R35&lt;4,"F")))))))))</f>
        <v>B⁺</v>
      </c>
      <c r="T35" s="107" t="str">
        <f t="shared" ref="T35:T60" si="22">IF(S35="A⁺","4.0",IF(S35="A","3.8",IF(S35="B⁺","3.5",IF(S35="B","3.0",IF(S35="C⁺","2.5",IF(S35="C","2.0",IF(S35="D⁺","1.5",IF(S35="D","1.0"))))))))</f>
        <v>3.5</v>
      </c>
      <c r="U35" s="105">
        <v>8.8000000000000007</v>
      </c>
      <c r="V35" s="106" t="str">
        <f>IF(U35&gt;=9.5,"A⁺",IF(U35&gt;=8.5,"A",IF(U35&gt;=8,"B⁺",IF(U35&gt;=7,"B",IF(U35&gt;=6.5,"C⁺",IF(U35&gt;=5.5,"C",IF(U35&gt;=5,"D⁺",IF(U35&gt;=4,"D",IF(U35&lt;4,"F")))))))))</f>
        <v>A</v>
      </c>
      <c r="W35" s="107" t="str">
        <f t="shared" ref="W35:W60" si="23">IF(V35="A⁺","4.0",IF(V35="A","3.8",IF(V35="B⁺","3.5",IF(V35="B","3.0",IF(V35="C⁺","2.5",IF(V35="C","2.0",IF(V35="D⁺","1.5",IF(V35="D","1.0"))))))))</f>
        <v>3.8</v>
      </c>
      <c r="X35" s="108">
        <f t="shared" si="15"/>
        <v>134.69999999999999</v>
      </c>
      <c r="Y35" s="109">
        <f t="shared" si="16"/>
        <v>8.4187499999999993</v>
      </c>
      <c r="Z35" s="108">
        <f t="shared" si="7"/>
        <v>57.8</v>
      </c>
      <c r="AA35" s="109">
        <f t="shared" si="17"/>
        <v>3.6124999999999998</v>
      </c>
    </row>
    <row r="36" spans="1:27" ht="15.75">
      <c r="A36" s="96">
        <v>28</v>
      </c>
      <c r="B36" s="96" t="s">
        <v>109</v>
      </c>
      <c r="C36" s="97" t="s">
        <v>110</v>
      </c>
      <c r="D36" s="98" t="s">
        <v>111</v>
      </c>
      <c r="E36" s="104"/>
      <c r="F36" s="105">
        <v>7</v>
      </c>
      <c r="G36" s="106" t="str">
        <f t="shared" ref="G36:G60" si="24">IF(F36&gt;=9.5,"A⁺",IF(F36&gt;=8.5,"A",IF(F36&gt;=8,"B⁺",IF(F36&gt;=7,"B",IF(F36&gt;=6.5,"C⁺",IF(F36&gt;=5.5,"C",IF(F36&gt;=5,"D⁺",IF(F36&gt;=4,"D",IF(F36&lt;4,"F")))))))))</f>
        <v>B</v>
      </c>
      <c r="H36" s="107" t="str">
        <f t="shared" si="18"/>
        <v>3.0</v>
      </c>
      <c r="I36" s="105">
        <v>7.4</v>
      </c>
      <c r="J36" s="106" t="str">
        <f t="shared" ref="J36:J60" si="25">IF(I36&gt;=9.5,"A⁺",IF(I36&gt;=8.5,"A",IF(I36&gt;=8,"B⁺",IF(I36&gt;=7,"B",IF(I36&gt;=6.5,"C⁺",IF(I36&gt;=5.5,"C",IF(I36&gt;=5,"D⁺",IF(I36&gt;=4,"D",IF(I36&lt;4,"F")))))))))</f>
        <v>B</v>
      </c>
      <c r="K36" s="107" t="str">
        <f t="shared" si="19"/>
        <v>3.0</v>
      </c>
      <c r="L36" s="105">
        <v>7.7</v>
      </c>
      <c r="M36" s="106" t="str">
        <f t="shared" ref="M36:M60" si="26">IF(L36&gt;=9.5,"A⁺",IF(L36&gt;=8.5,"A",IF(L36&gt;=8,"B⁺",IF(L36&gt;=7,"B",IF(L36&gt;=6.5,"C⁺",IF(L36&gt;=5.5,"C",IF(L36&gt;=5,"D⁺",IF(L36&gt;=4,"D",IF(L36&lt;4,"F")))))))))</f>
        <v>B</v>
      </c>
      <c r="N36" s="107" t="str">
        <f t="shared" si="20"/>
        <v>3.0</v>
      </c>
      <c r="O36" s="105">
        <v>8.4</v>
      </c>
      <c r="P36" s="106" t="str">
        <f t="shared" ref="P36:P60" si="27">IF(O36&gt;=9.5,"A⁺",IF(O36&gt;=8.5,"A",IF(O36&gt;=8,"B⁺",IF(O36&gt;=7,"B",IF(O36&gt;=6.5,"C⁺",IF(O36&gt;=5.5,"C",IF(O36&gt;=5,"D⁺",IF(O36&gt;=4,"D",IF(O36&lt;4,"F")))))))))</f>
        <v>B⁺</v>
      </c>
      <c r="Q36" s="107" t="str">
        <f t="shared" si="21"/>
        <v>3.5</v>
      </c>
      <c r="R36" s="105">
        <v>8</v>
      </c>
      <c r="S36" s="106" t="str">
        <f t="shared" ref="S36:S60" si="28">IF(R36&gt;=9.5,"A⁺",IF(R36&gt;=8.5,"A",IF(R36&gt;=8,"B⁺",IF(R36&gt;=7,"B",IF(R36&gt;=6.5,"C⁺",IF(R36&gt;=5.5,"C",IF(R36&gt;=5,"D⁺",IF(R36&gt;=4,"D",IF(R36&lt;4,"F")))))))))</f>
        <v>B⁺</v>
      </c>
      <c r="T36" s="107" t="str">
        <f t="shared" si="22"/>
        <v>3.5</v>
      </c>
      <c r="U36" s="105">
        <v>7.6</v>
      </c>
      <c r="V36" s="106" t="str">
        <f t="shared" ref="V36:V60" si="29">IF(U36&gt;=9.5,"A⁺",IF(U36&gt;=8.5,"A",IF(U36&gt;=8,"B⁺",IF(U36&gt;=7,"B",IF(U36&gt;=6.5,"C⁺",IF(U36&gt;=5.5,"C",IF(U36&gt;=5,"D⁺",IF(U36&gt;=4,"D",IF(U36&lt;4,"F")))))))))</f>
        <v>B</v>
      </c>
      <c r="W36" s="107" t="str">
        <f t="shared" si="23"/>
        <v>3.0</v>
      </c>
      <c r="X36" s="108">
        <f t="shared" si="15"/>
        <v>122.1</v>
      </c>
      <c r="Y36" s="109">
        <f t="shared" si="16"/>
        <v>7.6312499999999996</v>
      </c>
      <c r="Z36" s="108">
        <f t="shared" si="7"/>
        <v>50</v>
      </c>
      <c r="AA36" s="109">
        <f t="shared" si="17"/>
        <v>3.125</v>
      </c>
    </row>
    <row r="37" spans="1:27" ht="15.75">
      <c r="A37" s="96">
        <v>29</v>
      </c>
      <c r="B37" s="96" t="s">
        <v>112</v>
      </c>
      <c r="C37" s="97" t="s">
        <v>113</v>
      </c>
      <c r="D37" s="98" t="s">
        <v>114</v>
      </c>
      <c r="E37" s="104"/>
      <c r="F37" s="105">
        <v>7</v>
      </c>
      <c r="G37" s="106" t="str">
        <f t="shared" si="24"/>
        <v>B</v>
      </c>
      <c r="H37" s="107" t="str">
        <f t="shared" si="18"/>
        <v>3.0</v>
      </c>
      <c r="I37" s="105">
        <v>7.2</v>
      </c>
      <c r="J37" s="106" t="str">
        <f t="shared" si="25"/>
        <v>B</v>
      </c>
      <c r="K37" s="107" t="str">
        <f t="shared" si="19"/>
        <v>3.0</v>
      </c>
      <c r="L37" s="105">
        <v>8</v>
      </c>
      <c r="M37" s="106" t="str">
        <f t="shared" si="26"/>
        <v>B⁺</v>
      </c>
      <c r="N37" s="107" t="str">
        <f t="shared" si="20"/>
        <v>3.5</v>
      </c>
      <c r="O37" s="105">
        <v>9</v>
      </c>
      <c r="P37" s="106" t="str">
        <f t="shared" si="27"/>
        <v>A</v>
      </c>
      <c r="Q37" s="107" t="str">
        <f t="shared" si="21"/>
        <v>3.8</v>
      </c>
      <c r="R37" s="105">
        <v>8</v>
      </c>
      <c r="S37" s="106" t="str">
        <f t="shared" si="28"/>
        <v>B⁺</v>
      </c>
      <c r="T37" s="107" t="str">
        <f t="shared" si="22"/>
        <v>3.5</v>
      </c>
      <c r="U37" s="105">
        <v>7.6</v>
      </c>
      <c r="V37" s="106" t="str">
        <f t="shared" si="29"/>
        <v>B</v>
      </c>
      <c r="W37" s="107" t="str">
        <f t="shared" si="23"/>
        <v>3.0</v>
      </c>
      <c r="X37" s="108">
        <f t="shared" si="15"/>
        <v>123.80000000000001</v>
      </c>
      <c r="Y37" s="109">
        <f t="shared" si="16"/>
        <v>7.7375000000000007</v>
      </c>
      <c r="Z37" s="108">
        <f t="shared" si="7"/>
        <v>52.1</v>
      </c>
      <c r="AA37" s="109">
        <f t="shared" si="17"/>
        <v>3.2562500000000001</v>
      </c>
    </row>
    <row r="38" spans="1:27" ht="15.75">
      <c r="A38" s="96">
        <v>30</v>
      </c>
      <c r="B38" s="96" t="s">
        <v>115</v>
      </c>
      <c r="C38" s="97" t="s">
        <v>116</v>
      </c>
      <c r="D38" s="101" t="s">
        <v>34</v>
      </c>
      <c r="E38" s="104"/>
      <c r="F38" s="105">
        <v>6.4</v>
      </c>
      <c r="G38" s="106" t="str">
        <f t="shared" si="24"/>
        <v>C</v>
      </c>
      <c r="H38" s="107" t="str">
        <f t="shared" si="18"/>
        <v>2.0</v>
      </c>
      <c r="I38" s="105">
        <v>7.4</v>
      </c>
      <c r="J38" s="106" t="str">
        <f t="shared" si="25"/>
        <v>B</v>
      </c>
      <c r="K38" s="107" t="str">
        <f t="shared" si="19"/>
        <v>3.0</v>
      </c>
      <c r="L38" s="105">
        <v>8.3000000000000007</v>
      </c>
      <c r="M38" s="106" t="str">
        <f t="shared" si="26"/>
        <v>B⁺</v>
      </c>
      <c r="N38" s="107" t="str">
        <f t="shared" si="20"/>
        <v>3.5</v>
      </c>
      <c r="O38" s="105">
        <v>9</v>
      </c>
      <c r="P38" s="106" t="str">
        <f t="shared" si="27"/>
        <v>A</v>
      </c>
      <c r="Q38" s="107" t="str">
        <f t="shared" si="21"/>
        <v>3.8</v>
      </c>
      <c r="R38" s="105">
        <v>8</v>
      </c>
      <c r="S38" s="106" t="str">
        <f t="shared" si="28"/>
        <v>B⁺</v>
      </c>
      <c r="T38" s="107" t="str">
        <f t="shared" si="22"/>
        <v>3.5</v>
      </c>
      <c r="U38" s="105">
        <v>8.1999999999999993</v>
      </c>
      <c r="V38" s="106" t="str">
        <f t="shared" si="29"/>
        <v>B⁺</v>
      </c>
      <c r="W38" s="107" t="str">
        <f t="shared" si="23"/>
        <v>3.5</v>
      </c>
      <c r="X38" s="108">
        <f t="shared" si="15"/>
        <v>125.7</v>
      </c>
      <c r="Y38" s="109">
        <f t="shared" si="16"/>
        <v>7.8562500000000002</v>
      </c>
      <c r="Z38" s="108">
        <f t="shared" si="7"/>
        <v>51.1</v>
      </c>
      <c r="AA38" s="109">
        <f t="shared" si="17"/>
        <v>3.1937500000000001</v>
      </c>
    </row>
    <row r="39" spans="1:27" ht="15.75">
      <c r="A39" s="96">
        <v>31</v>
      </c>
      <c r="B39" s="96" t="s">
        <v>117</v>
      </c>
      <c r="C39" s="97" t="s">
        <v>118</v>
      </c>
      <c r="D39" s="98" t="s">
        <v>119</v>
      </c>
      <c r="E39" s="104"/>
      <c r="F39" s="105">
        <v>6.4</v>
      </c>
      <c r="G39" s="106" t="str">
        <f t="shared" si="24"/>
        <v>C</v>
      </c>
      <c r="H39" s="107" t="str">
        <f t="shared" si="18"/>
        <v>2.0</v>
      </c>
      <c r="I39" s="105">
        <v>7.4</v>
      </c>
      <c r="J39" s="106" t="str">
        <f t="shared" si="25"/>
        <v>B</v>
      </c>
      <c r="K39" s="107" t="str">
        <f t="shared" si="19"/>
        <v>3.0</v>
      </c>
      <c r="L39" s="105">
        <v>8.1999999999999993</v>
      </c>
      <c r="M39" s="106" t="str">
        <f t="shared" si="26"/>
        <v>B⁺</v>
      </c>
      <c r="N39" s="107" t="str">
        <f t="shared" si="20"/>
        <v>3.5</v>
      </c>
      <c r="O39" s="105">
        <v>8.4</v>
      </c>
      <c r="P39" s="106" t="str">
        <f t="shared" si="27"/>
        <v>B⁺</v>
      </c>
      <c r="Q39" s="107" t="str">
        <f t="shared" si="21"/>
        <v>3.5</v>
      </c>
      <c r="R39" s="105">
        <v>8</v>
      </c>
      <c r="S39" s="106" t="str">
        <f t="shared" si="28"/>
        <v>B⁺</v>
      </c>
      <c r="T39" s="107" t="str">
        <f t="shared" si="22"/>
        <v>3.5</v>
      </c>
      <c r="U39" s="105">
        <v>7.9</v>
      </c>
      <c r="V39" s="106" t="str">
        <f t="shared" si="29"/>
        <v>B</v>
      </c>
      <c r="W39" s="107" t="str">
        <f t="shared" si="23"/>
        <v>3.0</v>
      </c>
      <c r="X39" s="108">
        <f t="shared" si="15"/>
        <v>123</v>
      </c>
      <c r="Y39" s="109">
        <f t="shared" si="16"/>
        <v>7.6875</v>
      </c>
      <c r="Z39" s="108">
        <f t="shared" si="7"/>
        <v>48.5</v>
      </c>
      <c r="AA39" s="109">
        <f t="shared" si="17"/>
        <v>3.03125</v>
      </c>
    </row>
    <row r="40" spans="1:27" ht="15.75">
      <c r="A40" s="96">
        <v>32</v>
      </c>
      <c r="B40" s="96" t="s">
        <v>120</v>
      </c>
      <c r="C40" s="97" t="s">
        <v>121</v>
      </c>
      <c r="D40" s="101" t="s">
        <v>122</v>
      </c>
      <c r="E40" s="104"/>
      <c r="F40" s="105">
        <v>8.1999999999999993</v>
      </c>
      <c r="G40" s="106" t="str">
        <f t="shared" si="24"/>
        <v>B⁺</v>
      </c>
      <c r="H40" s="107" t="str">
        <f t="shared" si="18"/>
        <v>3.5</v>
      </c>
      <c r="I40" s="105">
        <v>7.7</v>
      </c>
      <c r="J40" s="106" t="str">
        <f t="shared" si="25"/>
        <v>B</v>
      </c>
      <c r="K40" s="107" t="str">
        <f t="shared" si="19"/>
        <v>3.0</v>
      </c>
      <c r="L40" s="105">
        <v>8</v>
      </c>
      <c r="M40" s="106" t="str">
        <f t="shared" si="26"/>
        <v>B⁺</v>
      </c>
      <c r="N40" s="107" t="str">
        <f t="shared" si="20"/>
        <v>3.5</v>
      </c>
      <c r="O40" s="105">
        <v>9</v>
      </c>
      <c r="P40" s="106" t="str">
        <f t="shared" si="27"/>
        <v>A</v>
      </c>
      <c r="Q40" s="107" t="str">
        <f t="shared" si="21"/>
        <v>3.8</v>
      </c>
      <c r="R40" s="105">
        <v>8</v>
      </c>
      <c r="S40" s="106" t="str">
        <f t="shared" si="28"/>
        <v>B⁺</v>
      </c>
      <c r="T40" s="107" t="str">
        <f t="shared" si="22"/>
        <v>3.5</v>
      </c>
      <c r="U40" s="105">
        <v>8.1999999999999993</v>
      </c>
      <c r="V40" s="106" t="str">
        <f t="shared" si="29"/>
        <v>B⁺</v>
      </c>
      <c r="W40" s="107" t="str">
        <f t="shared" si="23"/>
        <v>3.5</v>
      </c>
      <c r="X40" s="108">
        <f t="shared" si="15"/>
        <v>130.80000000000001</v>
      </c>
      <c r="Y40" s="109">
        <f t="shared" si="16"/>
        <v>8.1750000000000007</v>
      </c>
      <c r="Z40" s="108">
        <f t="shared" si="7"/>
        <v>55.6</v>
      </c>
      <c r="AA40" s="109">
        <f t="shared" si="17"/>
        <v>3.4750000000000001</v>
      </c>
    </row>
    <row r="41" spans="1:27" ht="15.75">
      <c r="A41" s="96">
        <v>33</v>
      </c>
      <c r="B41" s="96" t="s">
        <v>123</v>
      </c>
      <c r="C41" s="102" t="s">
        <v>124</v>
      </c>
      <c r="D41" s="103" t="s">
        <v>125</v>
      </c>
      <c r="E41" s="104"/>
      <c r="F41" s="105">
        <v>7.6</v>
      </c>
      <c r="G41" s="106" t="str">
        <f t="shared" si="24"/>
        <v>B</v>
      </c>
      <c r="H41" s="107" t="str">
        <f t="shared" si="18"/>
        <v>3.0</v>
      </c>
      <c r="I41" s="105">
        <v>7.4</v>
      </c>
      <c r="J41" s="106" t="str">
        <f t="shared" si="25"/>
        <v>B</v>
      </c>
      <c r="K41" s="107" t="str">
        <f t="shared" si="19"/>
        <v>3.0</v>
      </c>
      <c r="L41" s="105">
        <v>8</v>
      </c>
      <c r="M41" s="106" t="str">
        <f t="shared" si="26"/>
        <v>B⁺</v>
      </c>
      <c r="N41" s="107" t="str">
        <f t="shared" si="20"/>
        <v>3.5</v>
      </c>
      <c r="O41" s="105">
        <v>9</v>
      </c>
      <c r="P41" s="106" t="str">
        <f t="shared" si="27"/>
        <v>A</v>
      </c>
      <c r="Q41" s="107" t="str">
        <f t="shared" si="21"/>
        <v>3.8</v>
      </c>
      <c r="R41" s="105">
        <v>8</v>
      </c>
      <c r="S41" s="106" t="str">
        <f t="shared" si="28"/>
        <v>B⁺</v>
      </c>
      <c r="T41" s="107" t="str">
        <f t="shared" si="22"/>
        <v>3.5</v>
      </c>
      <c r="U41" s="105">
        <v>8.1999999999999993</v>
      </c>
      <c r="V41" s="106" t="str">
        <f t="shared" si="29"/>
        <v>B⁺</v>
      </c>
      <c r="W41" s="107" t="str">
        <f t="shared" si="23"/>
        <v>3.5</v>
      </c>
      <c r="X41" s="108">
        <f t="shared" si="15"/>
        <v>128.39999999999998</v>
      </c>
      <c r="Y41" s="109">
        <f t="shared" si="16"/>
        <v>8.0249999999999986</v>
      </c>
      <c r="Z41" s="108">
        <f t="shared" si="7"/>
        <v>54.1</v>
      </c>
      <c r="AA41" s="109">
        <f t="shared" si="17"/>
        <v>3.3812500000000001</v>
      </c>
    </row>
    <row r="42" spans="1:27" ht="15.75">
      <c r="A42" s="96">
        <v>34</v>
      </c>
      <c r="B42" s="96" t="s">
        <v>126</v>
      </c>
      <c r="C42" s="97" t="s">
        <v>127</v>
      </c>
      <c r="D42" s="98" t="s">
        <v>128</v>
      </c>
      <c r="E42" s="104"/>
      <c r="F42" s="105">
        <v>7</v>
      </c>
      <c r="G42" s="106" t="str">
        <f t="shared" si="24"/>
        <v>B</v>
      </c>
      <c r="H42" s="107" t="str">
        <f t="shared" si="18"/>
        <v>3.0</v>
      </c>
      <c r="I42" s="105">
        <v>8</v>
      </c>
      <c r="J42" s="106" t="str">
        <f t="shared" si="25"/>
        <v>B⁺</v>
      </c>
      <c r="K42" s="107" t="str">
        <f t="shared" si="19"/>
        <v>3.5</v>
      </c>
      <c r="L42" s="105">
        <v>8</v>
      </c>
      <c r="M42" s="106" t="str">
        <f t="shared" si="26"/>
        <v>B⁺</v>
      </c>
      <c r="N42" s="107" t="str">
        <f t="shared" si="20"/>
        <v>3.5</v>
      </c>
      <c r="O42" s="105">
        <v>8.4</v>
      </c>
      <c r="P42" s="106" t="str">
        <f t="shared" si="27"/>
        <v>B⁺</v>
      </c>
      <c r="Q42" s="107" t="str">
        <f t="shared" si="21"/>
        <v>3.5</v>
      </c>
      <c r="R42" s="105">
        <v>8</v>
      </c>
      <c r="S42" s="106" t="str">
        <f t="shared" si="28"/>
        <v>B⁺</v>
      </c>
      <c r="T42" s="107" t="str">
        <f t="shared" si="22"/>
        <v>3.5</v>
      </c>
      <c r="U42" s="105">
        <v>8.1999999999999993</v>
      </c>
      <c r="V42" s="106" t="str">
        <f t="shared" si="29"/>
        <v>B⁺</v>
      </c>
      <c r="W42" s="107" t="str">
        <f t="shared" si="23"/>
        <v>3.5</v>
      </c>
      <c r="X42" s="108">
        <f t="shared" si="15"/>
        <v>126.6</v>
      </c>
      <c r="Y42" s="109">
        <f t="shared" si="16"/>
        <v>7.9124999999999996</v>
      </c>
      <c r="Z42" s="108">
        <f t="shared" si="7"/>
        <v>54.5</v>
      </c>
      <c r="AA42" s="109">
        <f t="shared" si="17"/>
        <v>3.40625</v>
      </c>
    </row>
    <row r="43" spans="1:27" ht="15.75">
      <c r="A43" s="96">
        <v>35</v>
      </c>
      <c r="B43" s="96" t="s">
        <v>129</v>
      </c>
      <c r="C43" s="97" t="s">
        <v>130</v>
      </c>
      <c r="D43" s="98" t="s">
        <v>36</v>
      </c>
      <c r="E43" s="104"/>
      <c r="F43" s="105">
        <v>7</v>
      </c>
      <c r="G43" s="106" t="str">
        <f t="shared" si="24"/>
        <v>B</v>
      </c>
      <c r="H43" s="107" t="str">
        <f t="shared" si="18"/>
        <v>3.0</v>
      </c>
      <c r="I43" s="105">
        <v>7.4</v>
      </c>
      <c r="J43" s="106" t="str">
        <f t="shared" si="25"/>
        <v>B</v>
      </c>
      <c r="K43" s="107" t="str">
        <f t="shared" si="19"/>
        <v>3.0</v>
      </c>
      <c r="L43" s="105">
        <v>8.1999999999999993</v>
      </c>
      <c r="M43" s="106" t="str">
        <f t="shared" si="26"/>
        <v>B⁺</v>
      </c>
      <c r="N43" s="107" t="str">
        <f t="shared" si="20"/>
        <v>3.5</v>
      </c>
      <c r="O43" s="105">
        <v>9</v>
      </c>
      <c r="P43" s="106" t="str">
        <f t="shared" si="27"/>
        <v>A</v>
      </c>
      <c r="Q43" s="107" t="str">
        <f t="shared" si="21"/>
        <v>3.8</v>
      </c>
      <c r="R43" s="105">
        <v>8.1999999999999993</v>
      </c>
      <c r="S43" s="106" t="str">
        <f t="shared" si="28"/>
        <v>B⁺</v>
      </c>
      <c r="T43" s="107" t="str">
        <f t="shared" si="22"/>
        <v>3.5</v>
      </c>
      <c r="U43" s="105">
        <v>8.1999999999999993</v>
      </c>
      <c r="V43" s="106" t="str">
        <f t="shared" si="29"/>
        <v>B⁺</v>
      </c>
      <c r="W43" s="107" t="str">
        <f t="shared" si="23"/>
        <v>3.5</v>
      </c>
      <c r="X43" s="108">
        <f t="shared" si="15"/>
        <v>127.59999999999998</v>
      </c>
      <c r="Y43" s="109">
        <f t="shared" si="16"/>
        <v>7.9749999999999988</v>
      </c>
      <c r="Z43" s="108">
        <f t="shared" si="7"/>
        <v>54.1</v>
      </c>
      <c r="AA43" s="109">
        <f t="shared" si="17"/>
        <v>3.3812500000000001</v>
      </c>
    </row>
    <row r="44" spans="1:27" ht="15.75">
      <c r="A44" s="96">
        <v>36</v>
      </c>
      <c r="B44" s="96" t="s">
        <v>131</v>
      </c>
      <c r="C44" s="97" t="s">
        <v>30</v>
      </c>
      <c r="D44" s="98" t="s">
        <v>21</v>
      </c>
      <c r="E44" s="104"/>
      <c r="F44" s="105">
        <v>7.6</v>
      </c>
      <c r="G44" s="106" t="str">
        <f t="shared" si="24"/>
        <v>B</v>
      </c>
      <c r="H44" s="107" t="str">
        <f t="shared" si="18"/>
        <v>3.0</v>
      </c>
      <c r="I44" s="105">
        <v>7.5</v>
      </c>
      <c r="J44" s="106" t="str">
        <f t="shared" si="25"/>
        <v>B</v>
      </c>
      <c r="K44" s="107" t="str">
        <f t="shared" si="19"/>
        <v>3.0</v>
      </c>
      <c r="L44" s="105">
        <v>8.3000000000000007</v>
      </c>
      <c r="M44" s="106" t="str">
        <f t="shared" si="26"/>
        <v>B⁺</v>
      </c>
      <c r="N44" s="107" t="str">
        <f t="shared" si="20"/>
        <v>3.5</v>
      </c>
      <c r="O44" s="105">
        <v>9.4</v>
      </c>
      <c r="P44" s="106" t="str">
        <f t="shared" si="27"/>
        <v>A</v>
      </c>
      <c r="Q44" s="107" t="str">
        <f t="shared" si="21"/>
        <v>3.8</v>
      </c>
      <c r="R44" s="105">
        <v>8.1999999999999993</v>
      </c>
      <c r="S44" s="106" t="str">
        <f t="shared" si="28"/>
        <v>B⁺</v>
      </c>
      <c r="T44" s="107" t="str">
        <f t="shared" si="22"/>
        <v>3.5</v>
      </c>
      <c r="U44" s="105">
        <v>8.1999999999999993</v>
      </c>
      <c r="V44" s="106" t="str">
        <f t="shared" si="29"/>
        <v>B⁺</v>
      </c>
      <c r="W44" s="107" t="str">
        <f t="shared" si="23"/>
        <v>3.5</v>
      </c>
      <c r="X44" s="108">
        <f t="shared" si="15"/>
        <v>130.69999999999999</v>
      </c>
      <c r="Y44" s="109">
        <f t="shared" si="16"/>
        <v>8.1687499999999993</v>
      </c>
      <c r="Z44" s="108">
        <f t="shared" si="7"/>
        <v>54.1</v>
      </c>
      <c r="AA44" s="109">
        <f t="shared" si="17"/>
        <v>3.3812500000000001</v>
      </c>
    </row>
    <row r="45" spans="1:27" ht="15.75">
      <c r="A45" s="96">
        <v>37</v>
      </c>
      <c r="B45" s="96" t="s">
        <v>132</v>
      </c>
      <c r="C45" s="97" t="s">
        <v>133</v>
      </c>
      <c r="D45" s="101" t="s">
        <v>134</v>
      </c>
      <c r="E45" s="104"/>
      <c r="F45" s="105">
        <v>7</v>
      </c>
      <c r="G45" s="106" t="str">
        <f t="shared" si="24"/>
        <v>B</v>
      </c>
      <c r="H45" s="107" t="str">
        <f t="shared" si="18"/>
        <v>3.0</v>
      </c>
      <c r="I45" s="105">
        <v>7.8</v>
      </c>
      <c r="J45" s="106" t="str">
        <f t="shared" si="25"/>
        <v>B</v>
      </c>
      <c r="K45" s="107" t="str">
        <f t="shared" si="19"/>
        <v>3.0</v>
      </c>
      <c r="L45" s="105">
        <v>8.3000000000000007</v>
      </c>
      <c r="M45" s="106" t="str">
        <f t="shared" si="26"/>
        <v>B⁺</v>
      </c>
      <c r="N45" s="107" t="str">
        <f t="shared" si="20"/>
        <v>3.5</v>
      </c>
      <c r="O45" s="105">
        <v>9</v>
      </c>
      <c r="P45" s="106" t="str">
        <f t="shared" si="27"/>
        <v>A</v>
      </c>
      <c r="Q45" s="107" t="str">
        <f t="shared" si="21"/>
        <v>3.8</v>
      </c>
      <c r="R45" s="105">
        <v>8.4</v>
      </c>
      <c r="S45" s="106" t="str">
        <f t="shared" si="28"/>
        <v>B⁺</v>
      </c>
      <c r="T45" s="107" t="str">
        <f t="shared" si="22"/>
        <v>3.5</v>
      </c>
      <c r="U45" s="105">
        <v>8.8000000000000007</v>
      </c>
      <c r="V45" s="106" t="str">
        <f t="shared" si="29"/>
        <v>A</v>
      </c>
      <c r="W45" s="107" t="str">
        <f t="shared" si="23"/>
        <v>3.8</v>
      </c>
      <c r="X45" s="108">
        <f t="shared" si="15"/>
        <v>131.5</v>
      </c>
      <c r="Y45" s="109">
        <f t="shared" si="16"/>
        <v>8.21875</v>
      </c>
      <c r="Z45" s="108">
        <f t="shared" si="7"/>
        <v>55.3</v>
      </c>
      <c r="AA45" s="109">
        <f t="shared" si="17"/>
        <v>3.4562499999999998</v>
      </c>
    </row>
    <row r="46" spans="1:27" ht="15.75">
      <c r="A46" s="96">
        <v>38</v>
      </c>
      <c r="B46" s="96" t="s">
        <v>135</v>
      </c>
      <c r="C46" s="97" t="s">
        <v>136</v>
      </c>
      <c r="D46" s="98" t="s">
        <v>134</v>
      </c>
      <c r="E46" s="104"/>
      <c r="F46" s="105">
        <v>7.6</v>
      </c>
      <c r="G46" s="106" t="str">
        <f t="shared" si="24"/>
        <v>B</v>
      </c>
      <c r="H46" s="107" t="str">
        <f t="shared" si="18"/>
        <v>3.0</v>
      </c>
      <c r="I46" s="105">
        <v>8</v>
      </c>
      <c r="J46" s="106" t="str">
        <f t="shared" si="25"/>
        <v>B⁺</v>
      </c>
      <c r="K46" s="107" t="str">
        <f t="shared" si="19"/>
        <v>3.5</v>
      </c>
      <c r="L46" s="105">
        <v>8</v>
      </c>
      <c r="M46" s="106" t="str">
        <f t="shared" si="26"/>
        <v>B⁺</v>
      </c>
      <c r="N46" s="107" t="str">
        <f t="shared" si="20"/>
        <v>3.5</v>
      </c>
      <c r="O46" s="105">
        <v>9</v>
      </c>
      <c r="P46" s="106" t="str">
        <f t="shared" si="27"/>
        <v>A</v>
      </c>
      <c r="Q46" s="107" t="str">
        <f t="shared" si="21"/>
        <v>3.8</v>
      </c>
      <c r="R46" s="105">
        <v>7.7</v>
      </c>
      <c r="S46" s="106" t="str">
        <f t="shared" si="28"/>
        <v>B</v>
      </c>
      <c r="T46" s="107" t="str">
        <f t="shared" si="22"/>
        <v>3.0</v>
      </c>
      <c r="U46" s="105">
        <v>8.1999999999999993</v>
      </c>
      <c r="V46" s="106" t="str">
        <f t="shared" si="29"/>
        <v>B⁺</v>
      </c>
      <c r="W46" s="107" t="str">
        <f t="shared" si="23"/>
        <v>3.5</v>
      </c>
      <c r="X46" s="108">
        <f t="shared" si="15"/>
        <v>129</v>
      </c>
      <c r="Y46" s="109">
        <f t="shared" si="16"/>
        <v>8.0625</v>
      </c>
      <c r="Z46" s="108">
        <f t="shared" si="7"/>
        <v>54.1</v>
      </c>
      <c r="AA46" s="109">
        <f t="shared" si="17"/>
        <v>3.3812500000000001</v>
      </c>
    </row>
    <row r="47" spans="1:27" ht="15.75">
      <c r="A47" s="96">
        <v>39</v>
      </c>
      <c r="B47" s="96" t="s">
        <v>137</v>
      </c>
      <c r="C47" s="97" t="s">
        <v>138</v>
      </c>
      <c r="D47" s="98" t="s">
        <v>139</v>
      </c>
      <c r="E47" s="104"/>
      <c r="F47" s="105">
        <v>7</v>
      </c>
      <c r="G47" s="106" t="str">
        <f t="shared" si="24"/>
        <v>B</v>
      </c>
      <c r="H47" s="107" t="str">
        <f t="shared" si="18"/>
        <v>3.0</v>
      </c>
      <c r="I47" s="105">
        <v>7.4</v>
      </c>
      <c r="J47" s="106" t="str">
        <f t="shared" si="25"/>
        <v>B</v>
      </c>
      <c r="K47" s="107" t="str">
        <f t="shared" si="19"/>
        <v>3.0</v>
      </c>
      <c r="L47" s="105">
        <v>8</v>
      </c>
      <c r="M47" s="106" t="str">
        <f t="shared" si="26"/>
        <v>B⁺</v>
      </c>
      <c r="N47" s="107" t="str">
        <f t="shared" si="20"/>
        <v>3.5</v>
      </c>
      <c r="O47" s="105">
        <v>8.4</v>
      </c>
      <c r="P47" s="106" t="str">
        <f t="shared" si="27"/>
        <v>B⁺</v>
      </c>
      <c r="Q47" s="107" t="str">
        <f t="shared" si="21"/>
        <v>3.5</v>
      </c>
      <c r="R47" s="105">
        <v>8.1999999999999993</v>
      </c>
      <c r="S47" s="106" t="str">
        <f t="shared" si="28"/>
        <v>B⁺</v>
      </c>
      <c r="T47" s="107" t="str">
        <f t="shared" si="22"/>
        <v>3.5</v>
      </c>
      <c r="U47" s="105">
        <v>8.8000000000000007</v>
      </c>
      <c r="V47" s="106" t="str">
        <f t="shared" si="29"/>
        <v>A</v>
      </c>
      <c r="W47" s="107" t="str">
        <f t="shared" si="23"/>
        <v>3.8</v>
      </c>
      <c r="X47" s="108">
        <f t="shared" si="15"/>
        <v>128.19999999999999</v>
      </c>
      <c r="Y47" s="109">
        <f t="shared" si="16"/>
        <v>8.0124999999999993</v>
      </c>
      <c r="Z47" s="108">
        <f t="shared" si="7"/>
        <v>54.7</v>
      </c>
      <c r="AA47" s="109">
        <f t="shared" si="17"/>
        <v>3.4187500000000002</v>
      </c>
    </row>
    <row r="48" spans="1:27" ht="15.75">
      <c r="A48" s="96">
        <v>40</v>
      </c>
      <c r="B48" s="96" t="s">
        <v>140</v>
      </c>
      <c r="C48" s="97" t="s">
        <v>141</v>
      </c>
      <c r="D48" s="98" t="s">
        <v>142</v>
      </c>
      <c r="E48" s="104"/>
      <c r="F48" s="105">
        <v>7</v>
      </c>
      <c r="G48" s="106" t="str">
        <f t="shared" si="24"/>
        <v>B</v>
      </c>
      <c r="H48" s="107" t="str">
        <f t="shared" si="18"/>
        <v>3.0</v>
      </c>
      <c r="I48" s="105">
        <v>7.4</v>
      </c>
      <c r="J48" s="106" t="str">
        <f t="shared" si="25"/>
        <v>B</v>
      </c>
      <c r="K48" s="107" t="str">
        <f t="shared" si="19"/>
        <v>3.0</v>
      </c>
      <c r="L48" s="105">
        <v>8.1999999999999993</v>
      </c>
      <c r="M48" s="106" t="str">
        <f t="shared" si="26"/>
        <v>B⁺</v>
      </c>
      <c r="N48" s="107" t="str">
        <f t="shared" si="20"/>
        <v>3.5</v>
      </c>
      <c r="O48" s="105">
        <v>9</v>
      </c>
      <c r="P48" s="106" t="str">
        <f t="shared" si="27"/>
        <v>A</v>
      </c>
      <c r="Q48" s="107" t="str">
        <f t="shared" si="21"/>
        <v>3.8</v>
      </c>
      <c r="R48" s="105">
        <v>8</v>
      </c>
      <c r="S48" s="106" t="str">
        <f t="shared" si="28"/>
        <v>B⁺</v>
      </c>
      <c r="T48" s="107" t="str">
        <f t="shared" si="22"/>
        <v>3.5</v>
      </c>
      <c r="U48" s="105">
        <v>8</v>
      </c>
      <c r="V48" s="106" t="str">
        <f t="shared" si="29"/>
        <v>B⁺</v>
      </c>
      <c r="W48" s="107" t="str">
        <f t="shared" si="23"/>
        <v>3.5</v>
      </c>
      <c r="X48" s="108">
        <f t="shared" si="15"/>
        <v>126.39999999999999</v>
      </c>
      <c r="Y48" s="109">
        <f t="shared" si="16"/>
        <v>7.8999999999999995</v>
      </c>
      <c r="Z48" s="108">
        <f t="shared" si="7"/>
        <v>54.1</v>
      </c>
      <c r="AA48" s="109">
        <f t="shared" si="17"/>
        <v>3.3812500000000001</v>
      </c>
    </row>
    <row r="49" spans="1:27" s="121" customFormat="1" ht="15.75">
      <c r="A49" s="111">
        <v>41</v>
      </c>
      <c r="B49" s="111" t="s">
        <v>143</v>
      </c>
      <c r="C49" s="112" t="s">
        <v>144</v>
      </c>
      <c r="D49" s="113" t="s">
        <v>142</v>
      </c>
      <c r="E49" s="115"/>
      <c r="F49" s="116" t="e">
        <v>#VALUE!</v>
      </c>
      <c r="G49" s="117" t="e">
        <f t="shared" si="24"/>
        <v>#VALUE!</v>
      </c>
      <c r="H49" s="118" t="e">
        <f t="shared" si="18"/>
        <v>#VALUE!</v>
      </c>
      <c r="I49" s="116" t="e">
        <v>#VALUE!</v>
      </c>
      <c r="J49" s="117" t="e">
        <f t="shared" si="25"/>
        <v>#VALUE!</v>
      </c>
      <c r="K49" s="118" t="e">
        <f t="shared" si="19"/>
        <v>#VALUE!</v>
      </c>
      <c r="L49" s="116" t="e">
        <v>#VALUE!</v>
      </c>
      <c r="M49" s="117" t="e">
        <f t="shared" si="26"/>
        <v>#VALUE!</v>
      </c>
      <c r="N49" s="118" t="e">
        <f t="shared" si="20"/>
        <v>#VALUE!</v>
      </c>
      <c r="O49" s="116" t="e">
        <v>#VALUE!</v>
      </c>
      <c r="P49" s="117" t="e">
        <f t="shared" si="27"/>
        <v>#VALUE!</v>
      </c>
      <c r="Q49" s="118" t="e">
        <f t="shared" si="21"/>
        <v>#VALUE!</v>
      </c>
      <c r="R49" s="116" t="e">
        <v>#VALUE!</v>
      </c>
      <c r="S49" s="117" t="e">
        <f t="shared" si="28"/>
        <v>#VALUE!</v>
      </c>
      <c r="T49" s="118" t="e">
        <f t="shared" si="22"/>
        <v>#VALUE!</v>
      </c>
      <c r="U49" s="116" t="e">
        <v>#VALUE!</v>
      </c>
      <c r="V49" s="117" t="e">
        <f t="shared" si="29"/>
        <v>#VALUE!</v>
      </c>
      <c r="W49" s="118" t="e">
        <f t="shared" si="23"/>
        <v>#VALUE!</v>
      </c>
      <c r="X49" s="119" t="e">
        <f t="shared" si="15"/>
        <v>#VALUE!</v>
      </c>
      <c r="Y49" s="120" t="e">
        <f t="shared" si="16"/>
        <v>#VALUE!</v>
      </c>
      <c r="Z49" s="119" t="e">
        <f t="shared" si="7"/>
        <v>#VALUE!</v>
      </c>
      <c r="AA49" s="120" t="e">
        <f t="shared" si="17"/>
        <v>#VALUE!</v>
      </c>
    </row>
    <row r="50" spans="1:27" ht="15.75">
      <c r="A50" s="96">
        <v>42</v>
      </c>
      <c r="B50" s="96" t="s">
        <v>145</v>
      </c>
      <c r="C50" s="97" t="s">
        <v>146</v>
      </c>
      <c r="D50" s="98" t="s">
        <v>147</v>
      </c>
      <c r="E50" s="104"/>
      <c r="F50" s="105">
        <v>8</v>
      </c>
      <c r="G50" s="106" t="str">
        <f t="shared" si="24"/>
        <v>B⁺</v>
      </c>
      <c r="H50" s="107" t="str">
        <f t="shared" si="18"/>
        <v>3.5</v>
      </c>
      <c r="I50" s="105">
        <v>8</v>
      </c>
      <c r="J50" s="106" t="str">
        <f t="shared" si="25"/>
        <v>B⁺</v>
      </c>
      <c r="K50" s="107" t="str">
        <f t="shared" si="19"/>
        <v>3.5</v>
      </c>
      <c r="L50" s="105">
        <v>8.6999999999999993</v>
      </c>
      <c r="M50" s="106" t="str">
        <f t="shared" si="26"/>
        <v>A</v>
      </c>
      <c r="N50" s="107" t="str">
        <f t="shared" si="20"/>
        <v>3.8</v>
      </c>
      <c r="O50" s="105">
        <v>9</v>
      </c>
      <c r="P50" s="106" t="str">
        <f t="shared" si="27"/>
        <v>A</v>
      </c>
      <c r="Q50" s="107" t="str">
        <f t="shared" si="21"/>
        <v>3.8</v>
      </c>
      <c r="R50" s="105">
        <v>8</v>
      </c>
      <c r="S50" s="106" t="str">
        <f t="shared" si="28"/>
        <v>B⁺</v>
      </c>
      <c r="T50" s="107" t="str">
        <f t="shared" si="22"/>
        <v>3.5</v>
      </c>
      <c r="U50" s="105">
        <v>8.3000000000000007</v>
      </c>
      <c r="V50" s="106" t="str">
        <f t="shared" si="29"/>
        <v>B⁺</v>
      </c>
      <c r="W50" s="107" t="str">
        <f t="shared" si="23"/>
        <v>3.5</v>
      </c>
      <c r="X50" s="108">
        <f t="shared" si="15"/>
        <v>133.30000000000001</v>
      </c>
      <c r="Y50" s="109">
        <f t="shared" si="16"/>
        <v>8.3312500000000007</v>
      </c>
      <c r="Z50" s="108">
        <f t="shared" si="7"/>
        <v>57.5</v>
      </c>
      <c r="AA50" s="109">
        <f t="shared" si="17"/>
        <v>3.59375</v>
      </c>
    </row>
    <row r="51" spans="1:27" ht="15.75">
      <c r="A51" s="96">
        <v>43</v>
      </c>
      <c r="B51" s="96" t="s">
        <v>148</v>
      </c>
      <c r="C51" s="97" t="s">
        <v>149</v>
      </c>
      <c r="D51" s="98" t="s">
        <v>147</v>
      </c>
      <c r="E51" s="104"/>
      <c r="F51" s="105">
        <v>8.6</v>
      </c>
      <c r="G51" s="106" t="str">
        <f t="shared" si="24"/>
        <v>A</v>
      </c>
      <c r="H51" s="107" t="str">
        <f t="shared" si="18"/>
        <v>3.8</v>
      </c>
      <c r="I51" s="105">
        <v>7.8</v>
      </c>
      <c r="J51" s="106" t="str">
        <f t="shared" si="25"/>
        <v>B</v>
      </c>
      <c r="K51" s="107" t="str">
        <f t="shared" si="19"/>
        <v>3.0</v>
      </c>
      <c r="L51" s="105">
        <v>8.4</v>
      </c>
      <c r="M51" s="106" t="str">
        <f t="shared" si="26"/>
        <v>B⁺</v>
      </c>
      <c r="N51" s="107" t="str">
        <f t="shared" si="20"/>
        <v>3.5</v>
      </c>
      <c r="O51" s="105">
        <v>9.4</v>
      </c>
      <c r="P51" s="106" t="str">
        <f t="shared" si="27"/>
        <v>A</v>
      </c>
      <c r="Q51" s="107" t="str">
        <f t="shared" si="21"/>
        <v>3.8</v>
      </c>
      <c r="R51" s="105">
        <v>8</v>
      </c>
      <c r="S51" s="106" t="str">
        <f t="shared" si="28"/>
        <v>B⁺</v>
      </c>
      <c r="T51" s="107" t="str">
        <f t="shared" si="22"/>
        <v>3.5</v>
      </c>
      <c r="U51" s="105">
        <v>8.3000000000000007</v>
      </c>
      <c r="V51" s="106" t="str">
        <f t="shared" si="29"/>
        <v>B⁺</v>
      </c>
      <c r="W51" s="107" t="str">
        <f t="shared" si="23"/>
        <v>3.5</v>
      </c>
      <c r="X51" s="108">
        <f t="shared" si="15"/>
        <v>134.6</v>
      </c>
      <c r="Y51" s="109">
        <f t="shared" si="16"/>
        <v>8.4124999999999996</v>
      </c>
      <c r="Z51" s="108">
        <f t="shared" si="7"/>
        <v>56.5</v>
      </c>
      <c r="AA51" s="109">
        <f t="shared" si="17"/>
        <v>3.53125</v>
      </c>
    </row>
    <row r="52" spans="1:27" ht="15.75">
      <c r="A52" s="96">
        <v>44</v>
      </c>
      <c r="B52" s="96" t="s">
        <v>150</v>
      </c>
      <c r="C52" s="97" t="s">
        <v>151</v>
      </c>
      <c r="D52" s="98" t="s">
        <v>37</v>
      </c>
      <c r="E52" s="104"/>
      <c r="F52" s="105">
        <v>7.6</v>
      </c>
      <c r="G52" s="106" t="str">
        <f t="shared" si="24"/>
        <v>B</v>
      </c>
      <c r="H52" s="107" t="str">
        <f t="shared" si="18"/>
        <v>3.0</v>
      </c>
      <c r="I52" s="105">
        <v>7.4</v>
      </c>
      <c r="J52" s="106" t="str">
        <f t="shared" si="25"/>
        <v>B</v>
      </c>
      <c r="K52" s="107" t="str">
        <f t="shared" si="19"/>
        <v>3.0</v>
      </c>
      <c r="L52" s="105">
        <v>8.1</v>
      </c>
      <c r="M52" s="106" t="str">
        <f t="shared" si="26"/>
        <v>B⁺</v>
      </c>
      <c r="N52" s="107" t="str">
        <f t="shared" si="20"/>
        <v>3.5</v>
      </c>
      <c r="O52" s="105">
        <v>9</v>
      </c>
      <c r="P52" s="106" t="str">
        <f t="shared" si="27"/>
        <v>A</v>
      </c>
      <c r="Q52" s="107" t="str">
        <f t="shared" si="21"/>
        <v>3.8</v>
      </c>
      <c r="R52" s="105">
        <v>8.4</v>
      </c>
      <c r="S52" s="106" t="str">
        <f t="shared" si="28"/>
        <v>B⁺</v>
      </c>
      <c r="T52" s="107" t="str">
        <f t="shared" si="22"/>
        <v>3.5</v>
      </c>
      <c r="U52" s="105">
        <v>8.1999999999999993</v>
      </c>
      <c r="V52" s="106" t="str">
        <f t="shared" si="29"/>
        <v>B⁺</v>
      </c>
      <c r="W52" s="107" t="str">
        <f t="shared" si="23"/>
        <v>3.5</v>
      </c>
      <c r="X52" s="108">
        <f t="shared" ref="X52:X56" si="30">F52*$F$7+I52*$I$7+L52*$L$7+O52*$O$7+R52*$R$7+U52*$U$7</f>
        <v>129.5</v>
      </c>
      <c r="Y52" s="109">
        <f t="shared" ref="Y52:Y56" si="31">X52/$X$7</f>
        <v>8.09375</v>
      </c>
      <c r="Z52" s="108">
        <f t="shared" ref="Z52:Z56" si="32">H52*$F$7+K52*$I$7+N52*$L$7+Q52*$O$7+T52*$R$7+W52*$U$7</f>
        <v>54.1</v>
      </c>
      <c r="AA52" s="109">
        <f t="shared" ref="AA52:AA56" si="33">Z52/$X$7</f>
        <v>3.3812500000000001</v>
      </c>
    </row>
    <row r="53" spans="1:27" ht="15.75">
      <c r="A53" s="96">
        <v>45</v>
      </c>
      <c r="B53" s="96" t="s">
        <v>152</v>
      </c>
      <c r="C53" s="97" t="s">
        <v>153</v>
      </c>
      <c r="D53" s="98" t="s">
        <v>37</v>
      </c>
      <c r="E53" s="104"/>
      <c r="F53" s="105">
        <v>7.6</v>
      </c>
      <c r="G53" s="106" t="str">
        <f t="shared" si="24"/>
        <v>B</v>
      </c>
      <c r="H53" s="107" t="str">
        <f t="shared" si="18"/>
        <v>3.0</v>
      </c>
      <c r="I53" s="105">
        <v>8.1</v>
      </c>
      <c r="J53" s="106" t="str">
        <f t="shared" si="25"/>
        <v>B⁺</v>
      </c>
      <c r="K53" s="107" t="str">
        <f t="shared" si="19"/>
        <v>3.5</v>
      </c>
      <c r="L53" s="105">
        <v>8.4</v>
      </c>
      <c r="M53" s="106" t="str">
        <f t="shared" si="26"/>
        <v>B⁺</v>
      </c>
      <c r="N53" s="107" t="str">
        <f t="shared" si="20"/>
        <v>3.5</v>
      </c>
      <c r="O53" s="105">
        <v>8.8000000000000007</v>
      </c>
      <c r="P53" s="106" t="str">
        <f t="shared" si="27"/>
        <v>A</v>
      </c>
      <c r="Q53" s="107" t="str">
        <f t="shared" si="21"/>
        <v>3.8</v>
      </c>
      <c r="R53" s="105">
        <v>8.4</v>
      </c>
      <c r="S53" s="106" t="str">
        <f t="shared" si="28"/>
        <v>B⁺</v>
      </c>
      <c r="T53" s="107" t="str">
        <f t="shared" si="22"/>
        <v>3.5</v>
      </c>
      <c r="U53" s="105">
        <v>8.5</v>
      </c>
      <c r="V53" s="106" t="str">
        <f t="shared" si="29"/>
        <v>A</v>
      </c>
      <c r="W53" s="107" t="str">
        <f t="shared" si="23"/>
        <v>3.8</v>
      </c>
      <c r="X53" s="108">
        <f t="shared" si="30"/>
        <v>132.60000000000002</v>
      </c>
      <c r="Y53" s="109">
        <f t="shared" si="31"/>
        <v>8.2875000000000014</v>
      </c>
      <c r="Z53" s="108">
        <f t="shared" si="32"/>
        <v>56.3</v>
      </c>
      <c r="AA53" s="109">
        <f t="shared" si="33"/>
        <v>3.5187499999999998</v>
      </c>
    </row>
    <row r="54" spans="1:27" ht="15.75">
      <c r="A54" s="96">
        <v>46</v>
      </c>
      <c r="B54" s="96" t="s">
        <v>154</v>
      </c>
      <c r="C54" s="97" t="s">
        <v>155</v>
      </c>
      <c r="D54" s="98" t="s">
        <v>35</v>
      </c>
      <c r="E54" s="104"/>
      <c r="F54" s="105">
        <v>6.4</v>
      </c>
      <c r="G54" s="106" t="str">
        <f t="shared" si="24"/>
        <v>C</v>
      </c>
      <c r="H54" s="107" t="str">
        <f t="shared" si="18"/>
        <v>2.0</v>
      </c>
      <c r="I54" s="105">
        <v>7.2</v>
      </c>
      <c r="J54" s="106" t="str">
        <f t="shared" si="25"/>
        <v>B</v>
      </c>
      <c r="K54" s="107" t="str">
        <f t="shared" si="19"/>
        <v>3.0</v>
      </c>
      <c r="L54" s="105">
        <v>8</v>
      </c>
      <c r="M54" s="106" t="str">
        <f t="shared" si="26"/>
        <v>B⁺</v>
      </c>
      <c r="N54" s="107" t="str">
        <f t="shared" si="20"/>
        <v>3.5</v>
      </c>
      <c r="O54" s="105">
        <v>9</v>
      </c>
      <c r="P54" s="106" t="str">
        <f t="shared" si="27"/>
        <v>A</v>
      </c>
      <c r="Q54" s="107" t="str">
        <f t="shared" si="21"/>
        <v>3.8</v>
      </c>
      <c r="R54" s="105">
        <v>8.1999999999999993</v>
      </c>
      <c r="S54" s="106" t="str">
        <f t="shared" si="28"/>
        <v>B⁺</v>
      </c>
      <c r="T54" s="107" t="str">
        <f t="shared" si="22"/>
        <v>3.5</v>
      </c>
      <c r="U54" s="105">
        <v>8.1999999999999993</v>
      </c>
      <c r="V54" s="106" t="str">
        <f t="shared" si="29"/>
        <v>B⁺</v>
      </c>
      <c r="W54" s="107" t="str">
        <f t="shared" si="23"/>
        <v>3.5</v>
      </c>
      <c r="X54" s="108">
        <f t="shared" si="30"/>
        <v>124.8</v>
      </c>
      <c r="Y54" s="109">
        <f t="shared" si="31"/>
        <v>7.8</v>
      </c>
      <c r="Z54" s="108">
        <f t="shared" si="32"/>
        <v>51.1</v>
      </c>
      <c r="AA54" s="109">
        <f t="shared" si="33"/>
        <v>3.1937500000000001</v>
      </c>
    </row>
    <row r="55" spans="1:27" ht="15.75">
      <c r="A55" s="96">
        <v>47</v>
      </c>
      <c r="B55" s="96" t="s">
        <v>156</v>
      </c>
      <c r="C55" s="97" t="s">
        <v>157</v>
      </c>
      <c r="D55" s="98" t="s">
        <v>158</v>
      </c>
      <c r="E55" s="104"/>
      <c r="F55" s="105">
        <v>5.8</v>
      </c>
      <c r="G55" s="106" t="str">
        <f t="shared" si="24"/>
        <v>C</v>
      </c>
      <c r="H55" s="107" t="str">
        <f t="shared" si="18"/>
        <v>2.0</v>
      </c>
      <c r="I55" s="105">
        <v>7.8</v>
      </c>
      <c r="J55" s="106" t="str">
        <f t="shared" si="25"/>
        <v>B</v>
      </c>
      <c r="K55" s="107" t="str">
        <f t="shared" si="19"/>
        <v>3.0</v>
      </c>
      <c r="L55" s="105">
        <v>8.4</v>
      </c>
      <c r="M55" s="106" t="str">
        <f t="shared" si="26"/>
        <v>B⁺</v>
      </c>
      <c r="N55" s="107" t="str">
        <f t="shared" si="20"/>
        <v>3.5</v>
      </c>
      <c r="O55" s="105">
        <v>9</v>
      </c>
      <c r="P55" s="106" t="str">
        <f t="shared" si="27"/>
        <v>A</v>
      </c>
      <c r="Q55" s="107" t="str">
        <f t="shared" si="21"/>
        <v>3.8</v>
      </c>
      <c r="R55" s="105">
        <v>8.4</v>
      </c>
      <c r="S55" s="106" t="str">
        <f t="shared" si="28"/>
        <v>B⁺</v>
      </c>
      <c r="T55" s="107" t="str">
        <f t="shared" si="22"/>
        <v>3.5</v>
      </c>
      <c r="U55" s="105">
        <v>8.1999999999999993</v>
      </c>
      <c r="V55" s="106" t="str">
        <f t="shared" si="29"/>
        <v>B⁺</v>
      </c>
      <c r="W55" s="107" t="str">
        <f t="shared" si="23"/>
        <v>3.5</v>
      </c>
      <c r="X55" s="108">
        <f t="shared" si="30"/>
        <v>125.8</v>
      </c>
      <c r="Y55" s="109">
        <f t="shared" si="31"/>
        <v>7.8624999999999998</v>
      </c>
      <c r="Z55" s="108">
        <f t="shared" si="32"/>
        <v>51.1</v>
      </c>
      <c r="AA55" s="109">
        <f t="shared" si="33"/>
        <v>3.1937500000000001</v>
      </c>
    </row>
    <row r="56" spans="1:27" ht="15.75">
      <c r="A56" s="96">
        <v>48</v>
      </c>
      <c r="B56" s="96" t="s">
        <v>159</v>
      </c>
      <c r="C56" s="97" t="s">
        <v>160</v>
      </c>
      <c r="D56" s="98" t="s">
        <v>161</v>
      </c>
      <c r="E56" s="104"/>
      <c r="F56" s="105">
        <v>7.6</v>
      </c>
      <c r="G56" s="106" t="str">
        <f t="shared" si="24"/>
        <v>B</v>
      </c>
      <c r="H56" s="107" t="str">
        <f t="shared" si="18"/>
        <v>3.0</v>
      </c>
      <c r="I56" s="105">
        <v>7.7</v>
      </c>
      <c r="J56" s="106" t="str">
        <f t="shared" si="25"/>
        <v>B</v>
      </c>
      <c r="K56" s="107" t="str">
        <f t="shared" si="19"/>
        <v>3.0</v>
      </c>
      <c r="L56" s="105">
        <v>8</v>
      </c>
      <c r="M56" s="106" t="str">
        <f t="shared" si="26"/>
        <v>B⁺</v>
      </c>
      <c r="N56" s="107" t="str">
        <f t="shared" si="20"/>
        <v>3.5</v>
      </c>
      <c r="O56" s="105">
        <v>9</v>
      </c>
      <c r="P56" s="106" t="str">
        <f t="shared" si="27"/>
        <v>A</v>
      </c>
      <c r="Q56" s="107" t="str">
        <f t="shared" si="21"/>
        <v>3.8</v>
      </c>
      <c r="R56" s="105">
        <v>8.1999999999999993</v>
      </c>
      <c r="S56" s="106" t="str">
        <f t="shared" si="28"/>
        <v>B⁺</v>
      </c>
      <c r="T56" s="107" t="str">
        <f t="shared" si="22"/>
        <v>3.5</v>
      </c>
      <c r="U56" s="105">
        <v>8.3000000000000007</v>
      </c>
      <c r="V56" s="106" t="str">
        <f t="shared" si="29"/>
        <v>B⁺</v>
      </c>
      <c r="W56" s="107" t="str">
        <f t="shared" si="23"/>
        <v>3.5</v>
      </c>
      <c r="X56" s="108">
        <f t="shared" si="30"/>
        <v>129.80000000000001</v>
      </c>
      <c r="Y56" s="109">
        <f t="shared" si="31"/>
        <v>8.1125000000000007</v>
      </c>
      <c r="Z56" s="108">
        <f t="shared" si="32"/>
        <v>54.1</v>
      </c>
      <c r="AA56" s="109">
        <f t="shared" si="33"/>
        <v>3.3812500000000001</v>
      </c>
    </row>
    <row r="57" spans="1:27" ht="15.75">
      <c r="A57" s="96">
        <v>49</v>
      </c>
      <c r="B57" s="96" t="s">
        <v>162</v>
      </c>
      <c r="C57" s="97" t="s">
        <v>163</v>
      </c>
      <c r="D57" s="98" t="s">
        <v>164</v>
      </c>
      <c r="E57" s="104"/>
      <c r="F57" s="105">
        <v>7</v>
      </c>
      <c r="G57" s="106" t="str">
        <f t="shared" si="24"/>
        <v>B</v>
      </c>
      <c r="H57" s="107" t="str">
        <f t="shared" si="18"/>
        <v>3.0</v>
      </c>
      <c r="I57" s="105">
        <v>7.2</v>
      </c>
      <c r="J57" s="106" t="str">
        <f t="shared" si="25"/>
        <v>B</v>
      </c>
      <c r="K57" s="107" t="str">
        <f t="shared" si="19"/>
        <v>3.0</v>
      </c>
      <c r="L57" s="105">
        <v>8</v>
      </c>
      <c r="M57" s="106" t="str">
        <f t="shared" si="26"/>
        <v>B⁺</v>
      </c>
      <c r="N57" s="107" t="str">
        <f t="shared" si="20"/>
        <v>3.5</v>
      </c>
      <c r="O57" s="105">
        <v>9</v>
      </c>
      <c r="P57" s="106" t="str">
        <f t="shared" si="27"/>
        <v>A</v>
      </c>
      <c r="Q57" s="107" t="str">
        <f t="shared" si="21"/>
        <v>3.8</v>
      </c>
      <c r="R57" s="105">
        <v>8.4</v>
      </c>
      <c r="S57" s="106" t="str">
        <f t="shared" si="28"/>
        <v>B⁺</v>
      </c>
      <c r="T57" s="107" t="str">
        <f t="shared" si="22"/>
        <v>3.5</v>
      </c>
      <c r="U57" s="105">
        <v>8.6999999999999993</v>
      </c>
      <c r="V57" s="106" t="str">
        <f t="shared" si="29"/>
        <v>A</v>
      </c>
      <c r="W57" s="107" t="str">
        <f t="shared" si="23"/>
        <v>3.8</v>
      </c>
      <c r="X57" s="108">
        <f t="shared" ref="X57:X60" si="34">F57*$F$7+I57*$I$7+L57*$L$7+O57*$O$7+R57*$R$7</f>
        <v>94.2</v>
      </c>
      <c r="Y57" s="109">
        <f t="shared" si="16"/>
        <v>5.8875000000000002</v>
      </c>
      <c r="Z57" s="108">
        <f t="shared" ref="Z57:Z60" si="35">H57*$F$7+K57*$I$7+N57*$L$7+Q57*$O$7+T57*$R$7</f>
        <v>40.1</v>
      </c>
      <c r="AA57" s="109">
        <f t="shared" si="17"/>
        <v>2.5062500000000001</v>
      </c>
    </row>
    <row r="58" spans="1:27" ht="15.75">
      <c r="A58" s="96">
        <v>50</v>
      </c>
      <c r="B58" s="96" t="s">
        <v>165</v>
      </c>
      <c r="C58" s="97" t="s">
        <v>166</v>
      </c>
      <c r="D58" s="98" t="s">
        <v>167</v>
      </c>
      <c r="E58" s="104"/>
      <c r="F58" s="105">
        <v>6.4</v>
      </c>
      <c r="G58" s="106" t="str">
        <f t="shared" si="24"/>
        <v>C</v>
      </c>
      <c r="H58" s="107" t="str">
        <f t="shared" si="18"/>
        <v>2.0</v>
      </c>
      <c r="I58" s="105">
        <v>7.4</v>
      </c>
      <c r="J58" s="106" t="str">
        <f t="shared" si="25"/>
        <v>B</v>
      </c>
      <c r="K58" s="107" t="str">
        <f t="shared" si="19"/>
        <v>3.0</v>
      </c>
      <c r="L58" s="105">
        <v>8</v>
      </c>
      <c r="M58" s="106" t="str">
        <f t="shared" si="26"/>
        <v>B⁺</v>
      </c>
      <c r="N58" s="107" t="str">
        <f t="shared" si="20"/>
        <v>3.5</v>
      </c>
      <c r="O58" s="105">
        <v>9</v>
      </c>
      <c r="P58" s="106" t="str">
        <f t="shared" si="27"/>
        <v>A</v>
      </c>
      <c r="Q58" s="107" t="str">
        <f t="shared" si="21"/>
        <v>3.8</v>
      </c>
      <c r="R58" s="105">
        <v>8</v>
      </c>
      <c r="S58" s="106" t="str">
        <f t="shared" si="28"/>
        <v>B⁺</v>
      </c>
      <c r="T58" s="107" t="str">
        <f t="shared" si="22"/>
        <v>3.5</v>
      </c>
      <c r="U58" s="105">
        <v>8.1999999999999993</v>
      </c>
      <c r="V58" s="106" t="str">
        <f t="shared" si="29"/>
        <v>B⁺</v>
      </c>
      <c r="W58" s="107" t="str">
        <f t="shared" si="23"/>
        <v>3.5</v>
      </c>
      <c r="X58" s="108">
        <f t="shared" si="34"/>
        <v>92</v>
      </c>
      <c r="Y58" s="109">
        <f t="shared" si="16"/>
        <v>5.75</v>
      </c>
      <c r="Z58" s="108">
        <f t="shared" si="35"/>
        <v>37.1</v>
      </c>
      <c r="AA58" s="109">
        <f t="shared" si="17"/>
        <v>2.3187500000000001</v>
      </c>
    </row>
    <row r="59" spans="1:27" ht="15.75">
      <c r="A59" s="96">
        <v>51</v>
      </c>
      <c r="B59" s="96" t="s">
        <v>168</v>
      </c>
      <c r="C59" s="97" t="s">
        <v>169</v>
      </c>
      <c r="D59" s="98" t="s">
        <v>167</v>
      </c>
      <c r="E59" s="104"/>
      <c r="F59" s="105">
        <v>5.8</v>
      </c>
      <c r="G59" s="106" t="str">
        <f t="shared" si="24"/>
        <v>C</v>
      </c>
      <c r="H59" s="107" t="str">
        <f t="shared" si="18"/>
        <v>2.0</v>
      </c>
      <c r="I59" s="105">
        <v>7.4</v>
      </c>
      <c r="J59" s="106" t="str">
        <f t="shared" si="25"/>
        <v>B</v>
      </c>
      <c r="K59" s="107" t="str">
        <f t="shared" si="19"/>
        <v>3.0</v>
      </c>
      <c r="L59" s="105">
        <v>8</v>
      </c>
      <c r="M59" s="106" t="str">
        <f t="shared" si="26"/>
        <v>B⁺</v>
      </c>
      <c r="N59" s="107" t="str">
        <f t="shared" si="20"/>
        <v>3.5</v>
      </c>
      <c r="O59" s="105">
        <v>8.4</v>
      </c>
      <c r="P59" s="106" t="str">
        <f t="shared" si="27"/>
        <v>B⁺</v>
      </c>
      <c r="Q59" s="107" t="str">
        <f t="shared" si="21"/>
        <v>3.5</v>
      </c>
      <c r="R59" s="105">
        <v>8</v>
      </c>
      <c r="S59" s="106" t="str">
        <f t="shared" si="28"/>
        <v>B⁺</v>
      </c>
      <c r="T59" s="107" t="str">
        <f t="shared" si="22"/>
        <v>3.5</v>
      </c>
      <c r="U59" s="105">
        <v>8.1999999999999993</v>
      </c>
      <c r="V59" s="106" t="str">
        <f t="shared" si="29"/>
        <v>B⁺</v>
      </c>
      <c r="W59" s="107" t="str">
        <f t="shared" si="23"/>
        <v>3.5</v>
      </c>
      <c r="X59" s="108">
        <f t="shared" si="34"/>
        <v>89</v>
      </c>
      <c r="Y59" s="109">
        <f t="shared" si="16"/>
        <v>5.5625</v>
      </c>
      <c r="Z59" s="108">
        <f t="shared" si="35"/>
        <v>36.5</v>
      </c>
      <c r="AA59" s="109">
        <f t="shared" si="17"/>
        <v>2.28125</v>
      </c>
    </row>
    <row r="60" spans="1:27" ht="15.75">
      <c r="A60" s="96">
        <v>52</v>
      </c>
      <c r="B60" s="96" t="s">
        <v>170</v>
      </c>
      <c r="C60" s="97" t="s">
        <v>171</v>
      </c>
      <c r="D60" s="98" t="s">
        <v>172</v>
      </c>
      <c r="E60" s="104"/>
      <c r="F60" s="105">
        <v>7.6</v>
      </c>
      <c r="G60" s="106" t="str">
        <f t="shared" si="24"/>
        <v>B</v>
      </c>
      <c r="H60" s="107" t="str">
        <f t="shared" si="18"/>
        <v>3.0</v>
      </c>
      <c r="I60" s="105">
        <v>8</v>
      </c>
      <c r="J60" s="106" t="str">
        <f t="shared" si="25"/>
        <v>B⁺</v>
      </c>
      <c r="K60" s="107" t="str">
        <f t="shared" si="19"/>
        <v>3.5</v>
      </c>
      <c r="L60" s="105">
        <v>8.3000000000000007</v>
      </c>
      <c r="M60" s="106" t="str">
        <f t="shared" si="26"/>
        <v>B⁺</v>
      </c>
      <c r="N60" s="107" t="str">
        <f t="shared" si="20"/>
        <v>3.5</v>
      </c>
      <c r="O60" s="105">
        <v>9</v>
      </c>
      <c r="P60" s="106" t="str">
        <f t="shared" si="27"/>
        <v>A</v>
      </c>
      <c r="Q60" s="107" t="str">
        <f t="shared" si="21"/>
        <v>3.8</v>
      </c>
      <c r="R60" s="105">
        <v>8</v>
      </c>
      <c r="S60" s="106" t="str">
        <f t="shared" si="28"/>
        <v>B⁺</v>
      </c>
      <c r="T60" s="107" t="str">
        <f t="shared" si="22"/>
        <v>3.5</v>
      </c>
      <c r="U60" s="105">
        <v>8.8000000000000007</v>
      </c>
      <c r="V60" s="106" t="str">
        <f t="shared" si="29"/>
        <v>A</v>
      </c>
      <c r="W60" s="107" t="str">
        <f t="shared" si="23"/>
        <v>3.8</v>
      </c>
      <c r="X60" s="108">
        <f t="shared" si="34"/>
        <v>97.7</v>
      </c>
      <c r="Y60" s="109">
        <f t="shared" si="16"/>
        <v>6.1062500000000002</v>
      </c>
      <c r="Z60" s="108">
        <f t="shared" si="35"/>
        <v>41.1</v>
      </c>
      <c r="AA60" s="109">
        <f t="shared" si="17"/>
        <v>2.5687500000000001</v>
      </c>
    </row>
    <row r="61" spans="1:27" ht="15.75">
      <c r="A61" s="137" t="s">
        <v>185</v>
      </c>
      <c r="B61" s="137"/>
      <c r="C61" s="137"/>
      <c r="D61" s="137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  <c r="S61" s="2"/>
      <c r="T61" s="2"/>
      <c r="U61" s="2"/>
      <c r="V61" s="2"/>
      <c r="W61" s="2"/>
      <c r="X61" s="1"/>
      <c r="Y61" s="1"/>
      <c r="Z61" s="1"/>
      <c r="AA61" s="1"/>
    </row>
    <row r="62" spans="1:27" ht="15.75">
      <c r="A62" s="1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  <c r="S62" s="2"/>
      <c r="T62" s="2"/>
      <c r="U62" s="2"/>
      <c r="V62" s="2"/>
      <c r="W62" s="2"/>
      <c r="X62" s="1"/>
      <c r="Y62" s="1"/>
      <c r="Z62" s="1"/>
      <c r="AA62" s="1"/>
    </row>
    <row r="63" spans="1:27" ht="15.75">
      <c r="A63" s="1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  <c r="S63" s="2"/>
      <c r="T63" s="2"/>
      <c r="U63" s="2"/>
      <c r="V63" s="2"/>
      <c r="W63" s="2"/>
      <c r="X63" s="1"/>
      <c r="Y63" s="1"/>
      <c r="Z63" s="1"/>
      <c r="AA63" s="1"/>
    </row>
    <row r="64" spans="1:27" ht="15.75">
      <c r="A64" s="1"/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"/>
      <c r="S64" s="2"/>
      <c r="T64" s="2"/>
      <c r="U64" s="2"/>
      <c r="V64" s="2"/>
      <c r="W64" s="2"/>
      <c r="X64" s="1"/>
      <c r="Y64" s="1"/>
      <c r="Z64" s="1"/>
      <c r="AA64" s="1"/>
    </row>
    <row r="65" spans="1:27" ht="15.75">
      <c r="A65" s="1"/>
      <c r="B65" s="1"/>
      <c r="C65" s="1"/>
      <c r="D65" s="1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  <c r="S65" s="2"/>
      <c r="T65" s="2"/>
      <c r="U65" s="2"/>
      <c r="V65" s="2"/>
      <c r="W65" s="2"/>
      <c r="X65" s="1"/>
      <c r="Y65" s="1"/>
      <c r="Z65" s="1"/>
      <c r="AA65" s="1"/>
    </row>
    <row r="66" spans="1:27" ht="15.75">
      <c r="A66" s="1"/>
      <c r="B66" s="1"/>
      <c r="C66" s="1"/>
      <c r="D66" s="1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  <c r="X66" s="1"/>
      <c r="Y66" s="1"/>
      <c r="Z66" s="1"/>
      <c r="AA66" s="1"/>
    </row>
    <row r="67" spans="1:27" ht="15.75">
      <c r="A67" s="1"/>
      <c r="B67" s="1"/>
      <c r="C67" s="1"/>
      <c r="D67" s="1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  <c r="X67" s="1"/>
      <c r="Y67" s="1"/>
      <c r="Z67" s="1"/>
      <c r="AA67" s="1"/>
    </row>
    <row r="68" spans="1:27" ht="15.75">
      <c r="A68" s="1"/>
      <c r="B68" s="1"/>
      <c r="C68" s="1"/>
      <c r="D68" s="1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"/>
      <c r="S68" s="2"/>
      <c r="T68" s="2"/>
      <c r="U68" s="2"/>
      <c r="V68" s="2"/>
      <c r="W68" s="2"/>
      <c r="X68" s="1"/>
      <c r="Y68" s="1"/>
      <c r="Z68" s="1"/>
      <c r="AA68" s="1"/>
    </row>
    <row r="69" spans="1:27" ht="15.75">
      <c r="A69" s="1"/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  <c r="S69" s="2"/>
      <c r="T69" s="2"/>
      <c r="U69" s="2"/>
      <c r="V69" s="2"/>
      <c r="W69" s="2"/>
      <c r="X69" s="1"/>
      <c r="Y69" s="1"/>
      <c r="Z69" s="1"/>
      <c r="AA69" s="1"/>
    </row>
  </sheetData>
  <mergeCells count="18">
    <mergeCell ref="A1:D1"/>
    <mergeCell ref="E1:T1"/>
    <mergeCell ref="I2:P2"/>
    <mergeCell ref="D3:F3"/>
    <mergeCell ref="D4:F4"/>
    <mergeCell ref="O6:Q6"/>
    <mergeCell ref="R6:T6"/>
    <mergeCell ref="U6:W6"/>
    <mergeCell ref="U7:W7"/>
    <mergeCell ref="A61:D61"/>
    <mergeCell ref="F7:H7"/>
    <mergeCell ref="I7:K7"/>
    <mergeCell ref="L7:N7"/>
    <mergeCell ref="O7:Q7"/>
    <mergeCell ref="R7:T7"/>
    <mergeCell ref="F6:H6"/>
    <mergeCell ref="I6:K6"/>
    <mergeCell ref="L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2018-10-11T06:45:45Z</dcterms:modified>
</cp:coreProperties>
</file>