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-60" windowWidth="5670" windowHeight="786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tổng'!$A$11:$AB$11</definedName>
  </definedNames>
  <calcPr calcId="144525"/>
</workbook>
</file>

<file path=xl/calcChain.xml><?xml version="1.0" encoding="utf-8"?>
<calcChain xmlns="http://schemas.openxmlformats.org/spreadsheetml/2006/main">
  <c r="AD9" i="3" l="1"/>
  <c r="AE9" i="3" s="1"/>
  <c r="J33" i="2" l="1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7" i="3"/>
  <c r="AB30" i="3"/>
  <c r="AC30" i="3" s="1"/>
  <c r="Y30" i="3"/>
  <c r="Z30" i="3" s="1"/>
  <c r="AB29" i="3"/>
  <c r="AC29" i="3" s="1"/>
  <c r="Y29" i="3"/>
  <c r="Z29" i="3" s="1"/>
  <c r="AB28" i="3"/>
  <c r="AC28" i="3" s="1"/>
  <c r="Y28" i="3"/>
  <c r="Z28" i="3" s="1"/>
  <c r="AB27" i="3"/>
  <c r="AC27" i="3" s="1"/>
  <c r="Y27" i="3"/>
  <c r="Z27" i="3" s="1"/>
  <c r="AB26" i="3"/>
  <c r="AC26" i="3" s="1"/>
  <c r="Y26" i="3"/>
  <c r="Z26" i="3" s="1"/>
  <c r="AB25" i="3"/>
  <c r="AC25" i="3" s="1"/>
  <c r="Y25" i="3"/>
  <c r="Z25" i="3" s="1"/>
  <c r="AB24" i="3"/>
  <c r="AC24" i="3" s="1"/>
  <c r="Y24" i="3"/>
  <c r="Z24" i="3" s="1"/>
  <c r="AB23" i="3"/>
  <c r="AC23" i="3" s="1"/>
  <c r="Y23" i="3"/>
  <c r="Z23" i="3" s="1"/>
  <c r="AB22" i="3"/>
  <c r="AC22" i="3" s="1"/>
  <c r="Y22" i="3"/>
  <c r="Z22" i="3" s="1"/>
  <c r="AB21" i="3"/>
  <c r="AC21" i="3" s="1"/>
  <c r="Y21" i="3"/>
  <c r="Z21" i="3" s="1"/>
  <c r="AB20" i="3"/>
  <c r="AC20" i="3" s="1"/>
  <c r="Y20" i="3"/>
  <c r="Z20" i="3" s="1"/>
  <c r="AB19" i="3"/>
  <c r="AC19" i="3" s="1"/>
  <c r="Y19" i="3"/>
  <c r="Z19" i="3" s="1"/>
  <c r="AB18" i="3"/>
  <c r="AC18" i="3" s="1"/>
  <c r="Y18" i="3"/>
  <c r="Z18" i="3" s="1"/>
  <c r="AB17" i="3"/>
  <c r="AC17" i="3" s="1"/>
  <c r="Y17" i="3"/>
  <c r="Z17" i="3" s="1"/>
  <c r="AB16" i="3"/>
  <c r="AC16" i="3" s="1"/>
  <c r="Y16" i="3"/>
  <c r="Z16" i="3" s="1"/>
  <c r="AB15" i="3"/>
  <c r="AC15" i="3" s="1"/>
  <c r="Y15" i="3"/>
  <c r="Z15" i="3" s="1"/>
  <c r="AB14" i="3"/>
  <c r="AC14" i="3" s="1"/>
  <c r="Y14" i="3"/>
  <c r="Z14" i="3" s="1"/>
  <c r="AB13" i="3"/>
  <c r="AC13" i="3" s="1"/>
  <c r="Y13" i="3"/>
  <c r="Z13" i="3" s="1"/>
  <c r="AB12" i="3"/>
  <c r="AC12" i="3" s="1"/>
  <c r="Y12" i="3"/>
  <c r="Z12" i="3" s="1"/>
  <c r="AB11" i="3"/>
  <c r="AC11" i="3" s="1"/>
  <c r="Y11" i="3"/>
  <c r="Z11" i="3" s="1"/>
  <c r="AB10" i="3"/>
  <c r="AC10" i="3" s="1"/>
  <c r="Y10" i="3"/>
  <c r="Z10" i="3" s="1"/>
  <c r="AB9" i="3"/>
  <c r="AC9" i="3" s="1"/>
  <c r="Y9" i="3"/>
  <c r="Z9" i="3" s="1"/>
  <c r="AB33" i="2"/>
  <c r="Y33" i="2"/>
  <c r="AB32" i="2"/>
  <c r="Y32" i="2"/>
  <c r="AB31" i="2"/>
  <c r="Y31" i="2"/>
  <c r="AB30" i="2"/>
  <c r="Y30" i="2"/>
  <c r="AB29" i="2"/>
  <c r="Y29" i="2"/>
  <c r="AB28" i="2"/>
  <c r="Y28" i="2"/>
  <c r="AB27" i="2"/>
  <c r="Y27" i="2"/>
  <c r="AB26" i="2"/>
  <c r="Y26" i="2"/>
  <c r="AB25" i="2"/>
  <c r="Y25" i="2"/>
  <c r="AB24" i="2"/>
  <c r="Y24" i="2"/>
  <c r="AB23" i="2"/>
  <c r="Y23" i="2"/>
  <c r="AB22" i="2"/>
  <c r="Y22" i="2"/>
  <c r="AB21" i="2"/>
  <c r="Y21" i="2"/>
  <c r="AB20" i="2"/>
  <c r="Y20" i="2"/>
  <c r="AB19" i="2"/>
  <c r="Y19" i="2"/>
  <c r="AB18" i="2"/>
  <c r="Y18" i="2"/>
  <c r="AB17" i="2"/>
  <c r="Y17" i="2"/>
  <c r="AB16" i="2"/>
  <c r="Y16" i="2"/>
  <c r="AB15" i="2"/>
  <c r="Y15" i="2"/>
  <c r="AB14" i="2"/>
  <c r="Y14" i="2"/>
  <c r="AB13" i="2"/>
  <c r="Y13" i="2"/>
  <c r="AB12" i="2"/>
  <c r="Y12" i="2"/>
  <c r="L4" i="3" l="1"/>
  <c r="AE10" i="3"/>
  <c r="AE13" i="3"/>
  <c r="AE15" i="3"/>
  <c r="AE16" i="3"/>
  <c r="AE17" i="3"/>
  <c r="AE20" i="3"/>
  <c r="AE21" i="3"/>
  <c r="AE24" i="3"/>
  <c r="AE25" i="3"/>
  <c r="AE27" i="3"/>
  <c r="AE29" i="3"/>
  <c r="AE19" i="3"/>
  <c r="AE11" i="3" l="1"/>
  <c r="AE28" i="3"/>
  <c r="AE12" i="3"/>
  <c r="AE23" i="3"/>
  <c r="AE30" i="3"/>
  <c r="AE26" i="3"/>
  <c r="AE22" i="3"/>
  <c r="AE18" i="3"/>
  <c r="AE14" i="3"/>
  <c r="V30" i="3"/>
  <c r="W30" i="3" s="1"/>
  <c r="S30" i="3"/>
  <c r="T30" i="3" s="1"/>
  <c r="P30" i="3"/>
  <c r="Q30" i="3" s="1"/>
  <c r="M30" i="3"/>
  <c r="N30" i="3" s="1"/>
  <c r="J30" i="3"/>
  <c r="K30" i="3" s="1"/>
  <c r="G30" i="3"/>
  <c r="H30" i="3" s="1"/>
  <c r="V29" i="3"/>
  <c r="W29" i="3" s="1"/>
  <c r="S29" i="3"/>
  <c r="T29" i="3" s="1"/>
  <c r="P29" i="3"/>
  <c r="Q29" i="3" s="1"/>
  <c r="M29" i="3"/>
  <c r="N29" i="3" s="1"/>
  <c r="J29" i="3"/>
  <c r="K29" i="3" s="1"/>
  <c r="G29" i="3"/>
  <c r="H29" i="3" s="1"/>
  <c r="V28" i="3"/>
  <c r="W28" i="3" s="1"/>
  <c r="S28" i="3"/>
  <c r="T28" i="3" s="1"/>
  <c r="P28" i="3"/>
  <c r="Q28" i="3" s="1"/>
  <c r="M28" i="3"/>
  <c r="N28" i="3" s="1"/>
  <c r="J28" i="3"/>
  <c r="K28" i="3" s="1"/>
  <c r="G28" i="3"/>
  <c r="H28" i="3" s="1"/>
  <c r="V27" i="3"/>
  <c r="W27" i="3" s="1"/>
  <c r="S27" i="3"/>
  <c r="T27" i="3" s="1"/>
  <c r="P27" i="3"/>
  <c r="Q27" i="3" s="1"/>
  <c r="M27" i="3"/>
  <c r="N27" i="3" s="1"/>
  <c r="J27" i="3"/>
  <c r="K27" i="3" s="1"/>
  <c r="G27" i="3"/>
  <c r="H27" i="3" s="1"/>
  <c r="V26" i="3"/>
  <c r="W26" i="3" s="1"/>
  <c r="S26" i="3"/>
  <c r="T26" i="3" s="1"/>
  <c r="P26" i="3"/>
  <c r="Q26" i="3" s="1"/>
  <c r="M26" i="3"/>
  <c r="N26" i="3" s="1"/>
  <c r="J26" i="3"/>
  <c r="K26" i="3" s="1"/>
  <c r="G26" i="3"/>
  <c r="H26" i="3" s="1"/>
  <c r="V25" i="3"/>
  <c r="W25" i="3" s="1"/>
  <c r="S25" i="3"/>
  <c r="T25" i="3" s="1"/>
  <c r="P25" i="3"/>
  <c r="Q25" i="3" s="1"/>
  <c r="M25" i="3"/>
  <c r="N25" i="3" s="1"/>
  <c r="J25" i="3"/>
  <c r="K25" i="3" s="1"/>
  <c r="G25" i="3"/>
  <c r="H25" i="3" s="1"/>
  <c r="V24" i="3"/>
  <c r="W24" i="3" s="1"/>
  <c r="S24" i="3"/>
  <c r="T24" i="3" s="1"/>
  <c r="P24" i="3"/>
  <c r="Q24" i="3" s="1"/>
  <c r="M24" i="3"/>
  <c r="N24" i="3" s="1"/>
  <c r="J24" i="3"/>
  <c r="K24" i="3" s="1"/>
  <c r="G24" i="3"/>
  <c r="H24" i="3" s="1"/>
  <c r="V23" i="3"/>
  <c r="W23" i="3" s="1"/>
  <c r="S23" i="3"/>
  <c r="T23" i="3" s="1"/>
  <c r="P23" i="3"/>
  <c r="Q23" i="3" s="1"/>
  <c r="M23" i="3"/>
  <c r="N23" i="3" s="1"/>
  <c r="J23" i="3"/>
  <c r="K23" i="3" s="1"/>
  <c r="G23" i="3"/>
  <c r="H23" i="3" s="1"/>
  <c r="V22" i="3"/>
  <c r="W22" i="3" s="1"/>
  <c r="S22" i="3"/>
  <c r="T22" i="3" s="1"/>
  <c r="P22" i="3"/>
  <c r="Q22" i="3" s="1"/>
  <c r="M22" i="3"/>
  <c r="N22" i="3" s="1"/>
  <c r="J22" i="3"/>
  <c r="K22" i="3" s="1"/>
  <c r="G22" i="3"/>
  <c r="H22" i="3" s="1"/>
  <c r="V21" i="3"/>
  <c r="W21" i="3" s="1"/>
  <c r="S21" i="3"/>
  <c r="T21" i="3" s="1"/>
  <c r="P21" i="3"/>
  <c r="Q21" i="3" s="1"/>
  <c r="M21" i="3"/>
  <c r="N21" i="3" s="1"/>
  <c r="J21" i="3"/>
  <c r="K21" i="3" s="1"/>
  <c r="G21" i="3"/>
  <c r="H21" i="3" s="1"/>
  <c r="V20" i="3"/>
  <c r="W20" i="3" s="1"/>
  <c r="S20" i="3"/>
  <c r="T20" i="3" s="1"/>
  <c r="P20" i="3"/>
  <c r="Q20" i="3" s="1"/>
  <c r="M20" i="3"/>
  <c r="N20" i="3" s="1"/>
  <c r="J20" i="3"/>
  <c r="K20" i="3" s="1"/>
  <c r="G20" i="3"/>
  <c r="H20" i="3" s="1"/>
  <c r="V19" i="3"/>
  <c r="W19" i="3" s="1"/>
  <c r="S19" i="3"/>
  <c r="T19" i="3" s="1"/>
  <c r="P19" i="3"/>
  <c r="Q19" i="3" s="1"/>
  <c r="M19" i="3"/>
  <c r="N19" i="3" s="1"/>
  <c r="J19" i="3"/>
  <c r="K19" i="3" s="1"/>
  <c r="G19" i="3"/>
  <c r="H19" i="3" s="1"/>
  <c r="V18" i="3"/>
  <c r="W18" i="3" s="1"/>
  <c r="S18" i="3"/>
  <c r="T18" i="3" s="1"/>
  <c r="P18" i="3"/>
  <c r="Q18" i="3" s="1"/>
  <c r="M18" i="3"/>
  <c r="N18" i="3" s="1"/>
  <c r="J18" i="3"/>
  <c r="K18" i="3" s="1"/>
  <c r="G18" i="3"/>
  <c r="H18" i="3" s="1"/>
  <c r="V17" i="3"/>
  <c r="W17" i="3" s="1"/>
  <c r="S17" i="3"/>
  <c r="T17" i="3" s="1"/>
  <c r="P17" i="3"/>
  <c r="Q17" i="3" s="1"/>
  <c r="M17" i="3"/>
  <c r="N17" i="3" s="1"/>
  <c r="J17" i="3"/>
  <c r="K17" i="3" s="1"/>
  <c r="G17" i="3"/>
  <c r="H17" i="3" s="1"/>
  <c r="V16" i="3"/>
  <c r="W16" i="3" s="1"/>
  <c r="S16" i="3"/>
  <c r="T16" i="3" s="1"/>
  <c r="P16" i="3"/>
  <c r="Q16" i="3" s="1"/>
  <c r="M16" i="3"/>
  <c r="N16" i="3" s="1"/>
  <c r="J16" i="3"/>
  <c r="K16" i="3" s="1"/>
  <c r="G16" i="3"/>
  <c r="H16" i="3" s="1"/>
  <c r="V15" i="3"/>
  <c r="W15" i="3" s="1"/>
  <c r="S15" i="3"/>
  <c r="T15" i="3" s="1"/>
  <c r="P15" i="3"/>
  <c r="Q15" i="3" s="1"/>
  <c r="M15" i="3"/>
  <c r="N15" i="3" s="1"/>
  <c r="J15" i="3"/>
  <c r="K15" i="3" s="1"/>
  <c r="G15" i="3"/>
  <c r="H15" i="3" s="1"/>
  <c r="V14" i="3"/>
  <c r="W14" i="3" s="1"/>
  <c r="S14" i="3"/>
  <c r="T14" i="3" s="1"/>
  <c r="P14" i="3"/>
  <c r="Q14" i="3" s="1"/>
  <c r="M14" i="3"/>
  <c r="N14" i="3" s="1"/>
  <c r="J14" i="3"/>
  <c r="K14" i="3" s="1"/>
  <c r="G14" i="3"/>
  <c r="H14" i="3" s="1"/>
  <c r="V13" i="3"/>
  <c r="W13" i="3" s="1"/>
  <c r="S13" i="3"/>
  <c r="T13" i="3" s="1"/>
  <c r="P13" i="3"/>
  <c r="Q13" i="3" s="1"/>
  <c r="M13" i="3"/>
  <c r="N13" i="3" s="1"/>
  <c r="J13" i="3"/>
  <c r="K13" i="3" s="1"/>
  <c r="G13" i="3"/>
  <c r="H13" i="3" s="1"/>
  <c r="V12" i="3"/>
  <c r="W12" i="3" s="1"/>
  <c r="S12" i="3"/>
  <c r="T12" i="3" s="1"/>
  <c r="P12" i="3"/>
  <c r="Q12" i="3" s="1"/>
  <c r="M12" i="3"/>
  <c r="N12" i="3" s="1"/>
  <c r="J12" i="3"/>
  <c r="K12" i="3" s="1"/>
  <c r="G12" i="3"/>
  <c r="H12" i="3" s="1"/>
  <c r="V11" i="3"/>
  <c r="W11" i="3" s="1"/>
  <c r="S11" i="3"/>
  <c r="T11" i="3" s="1"/>
  <c r="P11" i="3"/>
  <c r="Q11" i="3" s="1"/>
  <c r="M11" i="3"/>
  <c r="N11" i="3" s="1"/>
  <c r="J11" i="3"/>
  <c r="K11" i="3" s="1"/>
  <c r="G11" i="3"/>
  <c r="H11" i="3" s="1"/>
  <c r="V10" i="3"/>
  <c r="W10" i="3" s="1"/>
  <c r="S10" i="3"/>
  <c r="T10" i="3" s="1"/>
  <c r="P10" i="3"/>
  <c r="Q10" i="3" s="1"/>
  <c r="M10" i="3"/>
  <c r="N10" i="3" s="1"/>
  <c r="J10" i="3"/>
  <c r="K10" i="3" s="1"/>
  <c r="G10" i="3"/>
  <c r="H10" i="3" s="1"/>
  <c r="V9" i="3"/>
  <c r="W9" i="3" s="1"/>
  <c r="AF9" i="3" s="1"/>
  <c r="S9" i="3"/>
  <c r="T9" i="3" s="1"/>
  <c r="P9" i="3"/>
  <c r="Q9" i="3" s="1"/>
  <c r="M9" i="3"/>
  <c r="N9" i="3" s="1"/>
  <c r="J9" i="3"/>
  <c r="K9" i="3" s="1"/>
  <c r="G9" i="3"/>
  <c r="H9" i="3" s="1"/>
  <c r="AF11" i="3" l="1"/>
  <c r="AG11" i="3" s="1"/>
  <c r="AF15" i="3"/>
  <c r="AG15" i="3" s="1"/>
  <c r="AF19" i="3"/>
  <c r="AF21" i="3"/>
  <c r="AG21" i="3" s="1"/>
  <c r="AF23" i="3"/>
  <c r="AG23" i="3" s="1"/>
  <c r="AF25" i="3"/>
  <c r="AG25" i="3" s="1"/>
  <c r="AF29" i="3"/>
  <c r="AG29" i="3" s="1"/>
  <c r="AG9" i="3"/>
  <c r="AF13" i="3"/>
  <c r="AF17" i="3"/>
  <c r="AG17" i="3" s="1"/>
  <c r="AF27" i="3"/>
  <c r="AG27" i="3" s="1"/>
  <c r="AF10" i="3"/>
  <c r="AG10" i="3" s="1"/>
  <c r="AF12" i="3"/>
  <c r="AG12" i="3" s="1"/>
  <c r="AF14" i="3"/>
  <c r="AG14" i="3" s="1"/>
  <c r="AF16" i="3"/>
  <c r="AG16" i="3" s="1"/>
  <c r="AF18" i="3"/>
  <c r="AF20" i="3"/>
  <c r="AF22" i="3"/>
  <c r="AG22" i="3" s="1"/>
  <c r="AF24" i="3"/>
  <c r="AG24" i="3" s="1"/>
  <c r="AF26" i="3"/>
  <c r="AG26" i="3" s="1"/>
  <c r="AF28" i="3"/>
  <c r="AG28" i="3" s="1"/>
  <c r="AF30" i="3"/>
  <c r="AG30" i="3" s="1"/>
  <c r="AG19" i="3"/>
  <c r="AG18" i="3"/>
  <c r="AG20" i="3"/>
  <c r="AG13" i="3"/>
  <c r="G12" i="2" l="1"/>
  <c r="G13" i="2"/>
  <c r="G14" i="2"/>
  <c r="G15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G16" i="2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12" i="2" l="1"/>
</calcChain>
</file>

<file path=xl/sharedStrings.xml><?xml version="1.0" encoding="utf-8"?>
<sst xmlns="http://schemas.openxmlformats.org/spreadsheetml/2006/main" count="228" uniqueCount="107">
  <si>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</si>
  <si>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</si>
  <si>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</si>
  <si>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</si>
  <si>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</si>
  <si>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</si>
  <si>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</si>
  <si>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</si>
  <si>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</si>
  <si>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</si>
  <si>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</si>
  <si>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</si>
  <si>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</si>
  <si>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</si>
  <si>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</si>
  <si>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</si>
  <si>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</si>
  <si>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</si>
  <si>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</si>
  <si>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</si>
  <si>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</si>
  <si>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</si>
  <si>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</si>
  <si>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K7 (2016 - 2018) - Huế - (Nhóm 2)</t>
    </r>
  </si>
  <si>
    <t>17LKT54</t>
  </si>
  <si>
    <t xml:space="preserve">Trần Thị Bích </t>
  </si>
  <si>
    <t xml:space="preserve">Dần </t>
  </si>
  <si>
    <t>17LKT55</t>
  </si>
  <si>
    <t xml:space="preserve">Mai Văn </t>
  </si>
  <si>
    <t xml:space="preserve">Diện </t>
  </si>
  <si>
    <t>17LKT56</t>
  </si>
  <si>
    <t xml:space="preserve">Đoàn Thị Bửu </t>
  </si>
  <si>
    <t>Hạnh</t>
  </si>
  <si>
    <t>17LKT57</t>
  </si>
  <si>
    <t xml:space="preserve">Phạm Thị Thu </t>
  </si>
  <si>
    <t xml:space="preserve">Hiền </t>
  </si>
  <si>
    <t>17LKT58</t>
  </si>
  <si>
    <t xml:space="preserve">Ung Đình </t>
  </si>
  <si>
    <t>17LKT59</t>
  </si>
  <si>
    <t xml:space="preserve">Lê Phú </t>
  </si>
  <si>
    <t xml:space="preserve">Linh </t>
  </si>
  <si>
    <t>17LKT60</t>
  </si>
  <si>
    <t xml:space="preserve">Nguyễn Thị Quỳnh </t>
  </si>
  <si>
    <t xml:space="preserve">Như </t>
  </si>
  <si>
    <t>17LKT61</t>
  </si>
  <si>
    <t xml:space="preserve">Đặng Công </t>
  </si>
  <si>
    <t xml:space="preserve">Nhựt </t>
  </si>
  <si>
    <t>17LKT62</t>
  </si>
  <si>
    <t xml:space="preserve">Đỗ Thị Tố </t>
  </si>
  <si>
    <t xml:space="preserve">Nữ </t>
  </si>
  <si>
    <t>17LKT63</t>
  </si>
  <si>
    <t xml:space="preserve">Lê Công </t>
  </si>
  <si>
    <t xml:space="preserve">Phúc </t>
  </si>
  <si>
    <t>17LKT64</t>
  </si>
  <si>
    <t xml:space="preserve">Trần Anh </t>
  </si>
  <si>
    <t xml:space="preserve">Phương </t>
  </si>
  <si>
    <t>17LKT65</t>
  </si>
  <si>
    <t xml:space="preserve">Lê Đình </t>
  </si>
  <si>
    <t>Quảng</t>
  </si>
  <si>
    <t>17LKT66</t>
  </si>
  <si>
    <t xml:space="preserve">Nguyễn Thị </t>
  </si>
  <si>
    <t xml:space="preserve">Quỳnh </t>
  </si>
  <si>
    <t>17LKT67</t>
  </si>
  <si>
    <t xml:space="preserve">Đinh Ngọc </t>
  </si>
  <si>
    <t xml:space="preserve">Thiên </t>
  </si>
  <si>
    <t>17LKT68</t>
  </si>
  <si>
    <t xml:space="preserve">Nguyễn Thị Hiền </t>
  </si>
  <si>
    <t>Thương</t>
  </si>
  <si>
    <t>17LKT69</t>
  </si>
  <si>
    <t xml:space="preserve">Nguyễn Xuân </t>
  </si>
  <si>
    <t xml:space="preserve">Thủy </t>
  </si>
  <si>
    <t>17LKT70</t>
  </si>
  <si>
    <t xml:space="preserve">Nguyễn Phước </t>
  </si>
  <si>
    <t xml:space="preserve">Toán </t>
  </si>
  <si>
    <t>17LKT71</t>
  </si>
  <si>
    <t xml:space="preserve">Đinh Thị </t>
  </si>
  <si>
    <t xml:space="preserve">Trà </t>
  </si>
  <si>
    <t>17LKT72</t>
  </si>
  <si>
    <t xml:space="preserve">Đoàn Phạm Hải </t>
  </si>
  <si>
    <t xml:space="preserve">Triều </t>
  </si>
  <si>
    <t>17LKT73</t>
  </si>
  <si>
    <t xml:space="preserve">Lê Thị Ngọc </t>
  </si>
  <si>
    <t xml:space="preserve">Trinh </t>
  </si>
  <si>
    <t>17LKT74</t>
  </si>
  <si>
    <t xml:space="preserve">Hoàng Thị Tuấn </t>
  </si>
  <si>
    <t xml:space="preserve">Tú </t>
  </si>
  <si>
    <t>17LKT75</t>
  </si>
  <si>
    <t xml:space="preserve">Lê Thanh </t>
  </si>
  <si>
    <t xml:space="preserve">Vụ </t>
  </si>
  <si>
    <t>Lớp: Cao học Luật K7-Nhóm 2 Huế</t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</si>
  <si>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</si>
  <si>
    <t xml:space="preserve">Tổng số TC: 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</si>
  <si>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</si>
  <si>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2018 - 2019</t>
    </r>
  </si>
  <si>
    <t>Pháp luật về quản trị công ty</t>
  </si>
  <si>
    <t>Phương pháp nghiên cứu khoa học luật</t>
  </si>
  <si>
    <t xml:space="preserve">Pháp luật về thu hồi đất bồi thường hổ trợ tái định cư </t>
  </si>
  <si>
    <t>Thương mại hóa dịch vụ theo luật WTO</t>
  </si>
  <si>
    <t>Pháp luật kinh doanh bảo hiểm</t>
  </si>
  <si>
    <t>Pháp luật sở hữu trí tuệ trong kinh doanh</t>
  </si>
  <si>
    <t>Pháp luật kinh doanh bất động sản</t>
  </si>
  <si>
    <t>Xử lý vi phạm hành chính trong lĩnh vực kinh doanh</t>
  </si>
  <si>
    <t xml:space="preserve">Học kỳ: 1                                        </t>
  </si>
  <si>
    <t>Năm học: 2018 - 2019</t>
  </si>
  <si>
    <t>Số học phần: 08</t>
  </si>
  <si>
    <t>*Danh sách này có 22 học viên</t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</si>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</sst>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49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b/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b/>
      <sz val="11"/>
      <name val="VNtimes new roman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0" fillId="0" borderId="0"/>
    <xf numFmtId="0" fontId="2" fillId="0" borderId="0"/>
    <xf numFmtId="0" fontId="40" fillId="0" borderId="0"/>
    <xf numFmtId="0" fontId="1" fillId="0" borderId="0"/>
    <xf numFmtId="0" fontId="47" fillId="0" borderId="0"/>
  </cellStyleXfs>
  <cellXfs count="134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center" wrapText="1"/>
    </xf>
    <xf numFmtId="0" fontId="15" fillId="0" borderId="0" xfId="0" applyFont="1"/>
    <xf numFmtId="0" fontId="14" fillId="0" borderId="0" xfId="0" applyFont="1" applyBorder="1" applyAlignment="1">
      <alignment horizontal="left"/>
    </xf>
    <xf numFmtId="0" fontId="17" fillId="0" borderId="0" xfId="0" applyNumberFormat="1" applyFont="1" applyBorder="1"/>
    <xf numFmtId="0" fontId="17" fillId="0" borderId="0" xfId="0" applyNumberFormat="1" applyFont="1"/>
    <xf numFmtId="0" fontId="1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3" fillId="0" borderId="0" xfId="0" applyFont="1"/>
    <xf numFmtId="1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19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13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/>
    </xf>
    <xf numFmtId="0" fontId="25" fillId="0" borderId="0" xfId="0" applyNumberFormat="1" applyFont="1" applyBorder="1"/>
    <xf numFmtId="0" fontId="25" fillId="0" borderId="0" xfId="0" applyNumberFormat="1" applyFont="1"/>
    <xf numFmtId="0" fontId="21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6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0" fillId="3" borderId="4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 wrapText="1"/>
    </xf>
    <xf numFmtId="1" fontId="33" fillId="0" borderId="4" xfId="1" applyNumberFormat="1" applyFont="1" applyBorder="1" applyAlignment="1">
      <alignment horizontal="center" vertical="center" wrapText="1"/>
    </xf>
    <xf numFmtId="2" fontId="35" fillId="0" borderId="4" xfId="1" applyNumberFormat="1" applyFont="1" applyBorder="1" applyAlignment="1">
      <alignment horizontal="center" vertical="center" wrapText="1"/>
    </xf>
    <xf numFmtId="2" fontId="35" fillId="0" borderId="2" xfId="1" applyNumberFormat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/>
    </xf>
    <xf numFmtId="0" fontId="27" fillId="0" borderId="0" xfId="0" applyFont="1"/>
    <xf numFmtId="164" fontId="3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4" fillId="4" borderId="4" xfId="1" applyFont="1" applyFill="1" applyBorder="1" applyAlignment="1">
      <alignment horizontal="center" vertical="center" wrapText="1"/>
    </xf>
    <xf numFmtId="0" fontId="32" fillId="3" borderId="4" xfId="3" applyFont="1" applyFill="1" applyBorder="1" applyAlignment="1">
      <alignment horizontal="center" vertical="center" textRotation="90"/>
    </xf>
    <xf numFmtId="164" fontId="38" fillId="0" borderId="0" xfId="1" applyNumberFormat="1" applyFont="1" applyAlignment="1">
      <alignment horizontal="center" vertical="center"/>
    </xf>
    <xf numFmtId="164" fontId="37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45" fillId="0" borderId="6" xfId="0" applyFont="1" applyBorder="1" applyAlignment="1"/>
    <xf numFmtId="0" fontId="12" fillId="0" borderId="5" xfId="0" applyFont="1" applyBorder="1" applyAlignment="1"/>
    <xf numFmtId="14" fontId="41" fillId="0" borderId="4" xfId="0" applyNumberFormat="1" applyFont="1" applyBorder="1" applyAlignment="1">
      <alignment horizontal="center"/>
    </xf>
    <xf numFmtId="164" fontId="41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42" fillId="0" borderId="4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2" fillId="0" borderId="6" xfId="0" applyFont="1" applyBorder="1" applyAlignment="1"/>
    <xf numFmtId="0" fontId="3" fillId="0" borderId="5" xfId="0" applyFont="1" applyBorder="1" applyAlignment="1"/>
    <xf numFmtId="0" fontId="13" fillId="0" borderId="4" xfId="0" applyFont="1" applyBorder="1" applyAlignment="1">
      <alignment horizontal="center"/>
    </xf>
    <xf numFmtId="0" fontId="13" fillId="0" borderId="6" xfId="0" applyFont="1" applyFill="1" applyBorder="1" applyAlignment="1"/>
    <xf numFmtId="0" fontId="14" fillId="0" borderId="5" xfId="0" applyFont="1" applyFill="1" applyBorder="1" applyAlignment="1"/>
    <xf numFmtId="165" fontId="21" fillId="0" borderId="4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left"/>
    </xf>
    <xf numFmtId="0" fontId="41" fillId="0" borderId="6" xfId="0" applyFont="1" applyFill="1" applyBorder="1" applyAlignment="1"/>
    <xf numFmtId="0" fontId="44" fillId="0" borderId="5" xfId="0" applyFont="1" applyFill="1" applyBorder="1" applyAlignment="1"/>
    <xf numFmtId="3" fontId="3" fillId="0" borderId="0" xfId="1" applyNumberFormat="1" applyFont="1" applyAlignment="1">
      <alignment horizontal="left" vertical="center"/>
    </xf>
    <xf numFmtId="0" fontId="28" fillId="0" borderId="0" xfId="1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48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46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3" fillId="0" borderId="0" xfId="1" applyFont="1" applyAlignment="1">
      <alignment horizontal="center" wrapText="1"/>
    </xf>
    <xf numFmtId="0" fontId="43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6" fillId="0" borderId="1" xfId="0" applyFont="1" applyBorder="1" applyAlignment="1">
      <alignment horizontal="left"/>
    </xf>
  </cellXfs>
  <cellStyles count="7">
    <cellStyle name="Normal" xfId="0" builtinId="0"/>
    <cellStyle name="Normal 2" xfId="2"/>
    <cellStyle name="Normal 2 2" xfId="3"/>
    <cellStyle name="Normal 3" xfId="1"/>
    <cellStyle name="Normal 3 2" xfId="5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4"/>
  <sheetViews>
    <sheetView tabSelected="1" workbookViewId="0">
      <selection activeCell="AD13" sqref="AD13"/>
    </sheetView>
  </sheetViews>
  <sheetFormatPr defaultRowHeight="15.75"/>
  <cols>
    <col min="1" max="1" width="4.85546875" style="44" customWidth="1"/>
    <col min="2" max="2" width="9.85546875" style="47" customWidth="1"/>
    <col min="3" max="3" width="20.5703125" style="44" customWidth="1"/>
    <col min="4" max="4" width="8.7109375" style="48" customWidth="1"/>
    <col min="5" max="5" width="4.5703125" style="49" customWidth="1"/>
    <col min="6" max="6" width="4.5703125" style="50" customWidth="1"/>
    <col min="7" max="7" width="4.5703125" style="51" customWidth="1"/>
    <col min="8" max="9" width="4.5703125" style="52" customWidth="1"/>
    <col min="10" max="10" width="4.5703125" style="44" customWidth="1"/>
    <col min="11" max="12" width="4.5703125" style="53" customWidth="1"/>
    <col min="13" max="13" width="4.5703125" style="44" customWidth="1"/>
    <col min="14" max="15" width="4.5703125" style="53" customWidth="1"/>
    <col min="16" max="16" width="4.5703125" style="44" customWidth="1"/>
    <col min="17" max="18" width="4.5703125" style="53" customWidth="1"/>
    <col min="19" max="22" width="4.5703125" style="44" customWidth="1"/>
    <col min="23" max="24" width="4.5703125" style="53" customWidth="1"/>
    <col min="25" max="28" width="4.5703125" style="44" customWidth="1"/>
    <col min="29" max="244" width="9.140625" style="44"/>
    <col min="245" max="245" width="4.42578125" style="44" customWidth="1"/>
    <col min="246" max="246" width="15.7109375" style="44" customWidth="1"/>
    <col min="247" max="247" width="24.140625" style="44" customWidth="1"/>
    <col min="248" max="248" width="8.7109375" style="44" customWidth="1"/>
    <col min="249" max="250" width="4.85546875" style="44" customWidth="1"/>
    <col min="251" max="251" width="5.42578125" style="44" customWidth="1"/>
    <col min="252" max="252" width="4.7109375" style="44" customWidth="1"/>
    <col min="253" max="253" width="4.5703125" style="44" customWidth="1"/>
    <col min="254" max="256" width="4.7109375" style="44" customWidth="1"/>
    <col min="257" max="257" width="4.5703125" style="44" customWidth="1"/>
    <col min="258" max="258" width="4.42578125" style="44" customWidth="1"/>
    <col min="259" max="259" width="4.28515625" style="44" customWidth="1"/>
    <col min="260" max="260" width="4.5703125" style="44" customWidth="1"/>
    <col min="261" max="261" width="4.42578125" style="44" customWidth="1"/>
    <col min="262" max="263" width="4.5703125" style="44" customWidth="1"/>
    <col min="264" max="264" width="4.28515625" style="44" customWidth="1"/>
    <col min="265" max="265" width="4.140625" style="44" customWidth="1"/>
    <col min="266" max="266" width="4.28515625" style="44" customWidth="1"/>
    <col min="267" max="500" width="9.140625" style="44"/>
    <col min="501" max="501" width="4.42578125" style="44" customWidth="1"/>
    <col min="502" max="502" width="15.7109375" style="44" customWidth="1"/>
    <col min="503" max="503" width="24.140625" style="44" customWidth="1"/>
    <col min="504" max="504" width="8.7109375" style="44" customWidth="1"/>
    <col min="505" max="506" width="4.85546875" style="44" customWidth="1"/>
    <col min="507" max="507" width="5.42578125" style="44" customWidth="1"/>
    <col min="508" max="508" width="4.7109375" style="44" customWidth="1"/>
    <col min="509" max="509" width="4.5703125" style="44" customWidth="1"/>
    <col min="510" max="512" width="4.7109375" style="44" customWidth="1"/>
    <col min="513" max="513" width="4.5703125" style="44" customWidth="1"/>
    <col min="514" max="514" width="4.42578125" style="44" customWidth="1"/>
    <col min="515" max="515" width="4.28515625" style="44" customWidth="1"/>
    <col min="516" max="516" width="4.5703125" style="44" customWidth="1"/>
    <col min="517" max="517" width="4.42578125" style="44" customWidth="1"/>
    <col min="518" max="519" width="4.5703125" style="44" customWidth="1"/>
    <col min="520" max="520" width="4.28515625" style="44" customWidth="1"/>
    <col min="521" max="521" width="4.140625" style="44" customWidth="1"/>
    <col min="522" max="522" width="4.28515625" style="44" customWidth="1"/>
    <col min="523" max="756" width="9.140625" style="44"/>
    <col min="757" max="757" width="4.42578125" style="44" customWidth="1"/>
    <col min="758" max="758" width="15.7109375" style="44" customWidth="1"/>
    <col min="759" max="759" width="24.140625" style="44" customWidth="1"/>
    <col min="760" max="760" width="8.7109375" style="44" customWidth="1"/>
    <col min="761" max="762" width="4.85546875" style="44" customWidth="1"/>
    <col min="763" max="763" width="5.42578125" style="44" customWidth="1"/>
    <col min="764" max="764" width="4.7109375" style="44" customWidth="1"/>
    <col min="765" max="765" width="4.5703125" style="44" customWidth="1"/>
    <col min="766" max="768" width="4.7109375" style="44" customWidth="1"/>
    <col min="769" max="769" width="4.5703125" style="44" customWidth="1"/>
    <col min="770" max="770" width="4.42578125" style="44" customWidth="1"/>
    <col min="771" max="771" width="4.28515625" style="44" customWidth="1"/>
    <col min="772" max="772" width="4.5703125" style="44" customWidth="1"/>
    <col min="773" max="773" width="4.42578125" style="44" customWidth="1"/>
    <col min="774" max="775" width="4.5703125" style="44" customWidth="1"/>
    <col min="776" max="776" width="4.28515625" style="44" customWidth="1"/>
    <col min="777" max="777" width="4.140625" style="44" customWidth="1"/>
    <col min="778" max="778" width="4.28515625" style="44" customWidth="1"/>
    <col min="779" max="1012" width="9.140625" style="44"/>
    <col min="1013" max="1013" width="4.42578125" style="44" customWidth="1"/>
    <col min="1014" max="1014" width="15.7109375" style="44" customWidth="1"/>
    <col min="1015" max="1015" width="24.140625" style="44" customWidth="1"/>
    <col min="1016" max="1016" width="8.7109375" style="44" customWidth="1"/>
    <col min="1017" max="1018" width="4.85546875" style="44" customWidth="1"/>
    <col min="1019" max="1019" width="5.42578125" style="44" customWidth="1"/>
    <col min="1020" max="1020" width="4.7109375" style="44" customWidth="1"/>
    <col min="1021" max="1021" width="4.5703125" style="44" customWidth="1"/>
    <col min="1022" max="1024" width="4.7109375" style="44" customWidth="1"/>
    <col min="1025" max="1025" width="4.5703125" style="44" customWidth="1"/>
    <col min="1026" max="1026" width="4.42578125" style="44" customWidth="1"/>
    <col min="1027" max="1027" width="4.28515625" style="44" customWidth="1"/>
    <col min="1028" max="1028" width="4.5703125" style="44" customWidth="1"/>
    <col min="1029" max="1029" width="4.42578125" style="44" customWidth="1"/>
    <col min="1030" max="1031" width="4.5703125" style="44" customWidth="1"/>
    <col min="1032" max="1032" width="4.28515625" style="44" customWidth="1"/>
    <col min="1033" max="1033" width="4.140625" style="44" customWidth="1"/>
    <col min="1034" max="1034" width="4.28515625" style="44" customWidth="1"/>
    <col min="1035" max="1268" width="9.140625" style="44"/>
    <col min="1269" max="1269" width="4.42578125" style="44" customWidth="1"/>
    <col min="1270" max="1270" width="15.7109375" style="44" customWidth="1"/>
    <col min="1271" max="1271" width="24.140625" style="44" customWidth="1"/>
    <col min="1272" max="1272" width="8.7109375" style="44" customWidth="1"/>
    <col min="1273" max="1274" width="4.85546875" style="44" customWidth="1"/>
    <col min="1275" max="1275" width="5.42578125" style="44" customWidth="1"/>
    <col min="1276" max="1276" width="4.7109375" style="44" customWidth="1"/>
    <col min="1277" max="1277" width="4.5703125" style="44" customWidth="1"/>
    <col min="1278" max="1280" width="4.7109375" style="44" customWidth="1"/>
    <col min="1281" max="1281" width="4.5703125" style="44" customWidth="1"/>
    <col min="1282" max="1282" width="4.42578125" style="44" customWidth="1"/>
    <col min="1283" max="1283" width="4.28515625" style="44" customWidth="1"/>
    <col min="1284" max="1284" width="4.5703125" style="44" customWidth="1"/>
    <col min="1285" max="1285" width="4.42578125" style="44" customWidth="1"/>
    <col min="1286" max="1287" width="4.5703125" style="44" customWidth="1"/>
    <col min="1288" max="1288" width="4.28515625" style="44" customWidth="1"/>
    <col min="1289" max="1289" width="4.140625" style="44" customWidth="1"/>
    <col min="1290" max="1290" width="4.28515625" style="44" customWidth="1"/>
    <col min="1291" max="1524" width="9.140625" style="44"/>
    <col min="1525" max="1525" width="4.42578125" style="44" customWidth="1"/>
    <col min="1526" max="1526" width="15.7109375" style="44" customWidth="1"/>
    <col min="1527" max="1527" width="24.140625" style="44" customWidth="1"/>
    <col min="1528" max="1528" width="8.7109375" style="44" customWidth="1"/>
    <col min="1529" max="1530" width="4.85546875" style="44" customWidth="1"/>
    <col min="1531" max="1531" width="5.42578125" style="44" customWidth="1"/>
    <col min="1532" max="1532" width="4.7109375" style="44" customWidth="1"/>
    <col min="1533" max="1533" width="4.5703125" style="44" customWidth="1"/>
    <col min="1534" max="1536" width="4.7109375" style="44" customWidth="1"/>
    <col min="1537" max="1537" width="4.5703125" style="44" customWidth="1"/>
    <col min="1538" max="1538" width="4.42578125" style="44" customWidth="1"/>
    <col min="1539" max="1539" width="4.28515625" style="44" customWidth="1"/>
    <col min="1540" max="1540" width="4.5703125" style="44" customWidth="1"/>
    <col min="1541" max="1541" width="4.42578125" style="44" customWidth="1"/>
    <col min="1542" max="1543" width="4.5703125" style="44" customWidth="1"/>
    <col min="1544" max="1544" width="4.28515625" style="44" customWidth="1"/>
    <col min="1545" max="1545" width="4.140625" style="44" customWidth="1"/>
    <col min="1546" max="1546" width="4.28515625" style="44" customWidth="1"/>
    <col min="1547" max="1780" width="9.140625" style="44"/>
    <col min="1781" max="1781" width="4.42578125" style="44" customWidth="1"/>
    <col min="1782" max="1782" width="15.7109375" style="44" customWidth="1"/>
    <col min="1783" max="1783" width="24.140625" style="44" customWidth="1"/>
    <col min="1784" max="1784" width="8.7109375" style="44" customWidth="1"/>
    <col min="1785" max="1786" width="4.85546875" style="44" customWidth="1"/>
    <col min="1787" max="1787" width="5.42578125" style="44" customWidth="1"/>
    <col min="1788" max="1788" width="4.7109375" style="44" customWidth="1"/>
    <col min="1789" max="1789" width="4.5703125" style="44" customWidth="1"/>
    <col min="1790" max="1792" width="4.7109375" style="44" customWidth="1"/>
    <col min="1793" max="1793" width="4.5703125" style="44" customWidth="1"/>
    <col min="1794" max="1794" width="4.42578125" style="44" customWidth="1"/>
    <col min="1795" max="1795" width="4.28515625" style="44" customWidth="1"/>
    <col min="1796" max="1796" width="4.5703125" style="44" customWidth="1"/>
    <col min="1797" max="1797" width="4.42578125" style="44" customWidth="1"/>
    <col min="1798" max="1799" width="4.5703125" style="44" customWidth="1"/>
    <col min="1800" max="1800" width="4.28515625" style="44" customWidth="1"/>
    <col min="1801" max="1801" width="4.140625" style="44" customWidth="1"/>
    <col min="1802" max="1802" width="4.28515625" style="44" customWidth="1"/>
    <col min="1803" max="2036" width="9.140625" style="44"/>
    <col min="2037" max="2037" width="4.42578125" style="44" customWidth="1"/>
    <col min="2038" max="2038" width="15.7109375" style="44" customWidth="1"/>
    <col min="2039" max="2039" width="24.140625" style="44" customWidth="1"/>
    <col min="2040" max="2040" width="8.7109375" style="44" customWidth="1"/>
    <col min="2041" max="2042" width="4.85546875" style="44" customWidth="1"/>
    <col min="2043" max="2043" width="5.42578125" style="44" customWidth="1"/>
    <col min="2044" max="2044" width="4.7109375" style="44" customWidth="1"/>
    <col min="2045" max="2045" width="4.5703125" style="44" customWidth="1"/>
    <col min="2046" max="2048" width="4.7109375" style="44" customWidth="1"/>
    <col min="2049" max="2049" width="4.5703125" style="44" customWidth="1"/>
    <col min="2050" max="2050" width="4.42578125" style="44" customWidth="1"/>
    <col min="2051" max="2051" width="4.28515625" style="44" customWidth="1"/>
    <col min="2052" max="2052" width="4.5703125" style="44" customWidth="1"/>
    <col min="2053" max="2053" width="4.42578125" style="44" customWidth="1"/>
    <col min="2054" max="2055" width="4.5703125" style="44" customWidth="1"/>
    <col min="2056" max="2056" width="4.28515625" style="44" customWidth="1"/>
    <col min="2057" max="2057" width="4.140625" style="44" customWidth="1"/>
    <col min="2058" max="2058" width="4.28515625" style="44" customWidth="1"/>
    <col min="2059" max="2292" width="9.140625" style="44"/>
    <col min="2293" max="2293" width="4.42578125" style="44" customWidth="1"/>
    <col min="2294" max="2294" width="15.7109375" style="44" customWidth="1"/>
    <col min="2295" max="2295" width="24.140625" style="44" customWidth="1"/>
    <col min="2296" max="2296" width="8.7109375" style="44" customWidth="1"/>
    <col min="2297" max="2298" width="4.85546875" style="44" customWidth="1"/>
    <col min="2299" max="2299" width="5.42578125" style="44" customWidth="1"/>
    <col min="2300" max="2300" width="4.7109375" style="44" customWidth="1"/>
    <col min="2301" max="2301" width="4.5703125" style="44" customWidth="1"/>
    <col min="2302" max="2304" width="4.7109375" style="44" customWidth="1"/>
    <col min="2305" max="2305" width="4.5703125" style="44" customWidth="1"/>
    <col min="2306" max="2306" width="4.42578125" style="44" customWidth="1"/>
    <col min="2307" max="2307" width="4.28515625" style="44" customWidth="1"/>
    <col min="2308" max="2308" width="4.5703125" style="44" customWidth="1"/>
    <col min="2309" max="2309" width="4.42578125" style="44" customWidth="1"/>
    <col min="2310" max="2311" width="4.5703125" style="44" customWidth="1"/>
    <col min="2312" max="2312" width="4.28515625" style="44" customWidth="1"/>
    <col min="2313" max="2313" width="4.140625" style="44" customWidth="1"/>
    <col min="2314" max="2314" width="4.28515625" style="44" customWidth="1"/>
    <col min="2315" max="2548" width="9.140625" style="44"/>
    <col min="2549" max="2549" width="4.42578125" style="44" customWidth="1"/>
    <col min="2550" max="2550" width="15.7109375" style="44" customWidth="1"/>
    <col min="2551" max="2551" width="24.140625" style="44" customWidth="1"/>
    <col min="2552" max="2552" width="8.7109375" style="44" customWidth="1"/>
    <col min="2553" max="2554" width="4.85546875" style="44" customWidth="1"/>
    <col min="2555" max="2555" width="5.42578125" style="44" customWidth="1"/>
    <col min="2556" max="2556" width="4.7109375" style="44" customWidth="1"/>
    <col min="2557" max="2557" width="4.5703125" style="44" customWidth="1"/>
    <col min="2558" max="2560" width="4.7109375" style="44" customWidth="1"/>
    <col min="2561" max="2561" width="4.5703125" style="44" customWidth="1"/>
    <col min="2562" max="2562" width="4.42578125" style="44" customWidth="1"/>
    <col min="2563" max="2563" width="4.28515625" style="44" customWidth="1"/>
    <col min="2564" max="2564" width="4.5703125" style="44" customWidth="1"/>
    <col min="2565" max="2565" width="4.42578125" style="44" customWidth="1"/>
    <col min="2566" max="2567" width="4.5703125" style="44" customWidth="1"/>
    <col min="2568" max="2568" width="4.28515625" style="44" customWidth="1"/>
    <col min="2569" max="2569" width="4.140625" style="44" customWidth="1"/>
    <col min="2570" max="2570" width="4.28515625" style="44" customWidth="1"/>
    <col min="2571" max="2804" width="9.140625" style="44"/>
    <col min="2805" max="2805" width="4.42578125" style="44" customWidth="1"/>
    <col min="2806" max="2806" width="15.7109375" style="44" customWidth="1"/>
    <col min="2807" max="2807" width="24.140625" style="44" customWidth="1"/>
    <col min="2808" max="2808" width="8.7109375" style="44" customWidth="1"/>
    <col min="2809" max="2810" width="4.85546875" style="44" customWidth="1"/>
    <col min="2811" max="2811" width="5.42578125" style="44" customWidth="1"/>
    <col min="2812" max="2812" width="4.7109375" style="44" customWidth="1"/>
    <col min="2813" max="2813" width="4.5703125" style="44" customWidth="1"/>
    <col min="2814" max="2816" width="4.7109375" style="44" customWidth="1"/>
    <col min="2817" max="2817" width="4.5703125" style="44" customWidth="1"/>
    <col min="2818" max="2818" width="4.42578125" style="44" customWidth="1"/>
    <col min="2819" max="2819" width="4.28515625" style="44" customWidth="1"/>
    <col min="2820" max="2820" width="4.5703125" style="44" customWidth="1"/>
    <col min="2821" max="2821" width="4.42578125" style="44" customWidth="1"/>
    <col min="2822" max="2823" width="4.5703125" style="44" customWidth="1"/>
    <col min="2824" max="2824" width="4.28515625" style="44" customWidth="1"/>
    <col min="2825" max="2825" width="4.140625" style="44" customWidth="1"/>
    <col min="2826" max="2826" width="4.28515625" style="44" customWidth="1"/>
    <col min="2827" max="3060" width="9.140625" style="44"/>
    <col min="3061" max="3061" width="4.42578125" style="44" customWidth="1"/>
    <col min="3062" max="3062" width="15.7109375" style="44" customWidth="1"/>
    <col min="3063" max="3063" width="24.140625" style="44" customWidth="1"/>
    <col min="3064" max="3064" width="8.7109375" style="44" customWidth="1"/>
    <col min="3065" max="3066" width="4.85546875" style="44" customWidth="1"/>
    <col min="3067" max="3067" width="5.42578125" style="44" customWidth="1"/>
    <col min="3068" max="3068" width="4.7109375" style="44" customWidth="1"/>
    <col min="3069" max="3069" width="4.5703125" style="44" customWidth="1"/>
    <col min="3070" max="3072" width="4.7109375" style="44" customWidth="1"/>
    <col min="3073" max="3073" width="4.5703125" style="44" customWidth="1"/>
    <col min="3074" max="3074" width="4.42578125" style="44" customWidth="1"/>
    <col min="3075" max="3075" width="4.28515625" style="44" customWidth="1"/>
    <col min="3076" max="3076" width="4.5703125" style="44" customWidth="1"/>
    <col min="3077" max="3077" width="4.42578125" style="44" customWidth="1"/>
    <col min="3078" max="3079" width="4.5703125" style="44" customWidth="1"/>
    <col min="3080" max="3080" width="4.28515625" style="44" customWidth="1"/>
    <col min="3081" max="3081" width="4.140625" style="44" customWidth="1"/>
    <col min="3082" max="3082" width="4.28515625" style="44" customWidth="1"/>
    <col min="3083" max="3316" width="9.140625" style="44"/>
    <col min="3317" max="3317" width="4.42578125" style="44" customWidth="1"/>
    <col min="3318" max="3318" width="15.7109375" style="44" customWidth="1"/>
    <col min="3319" max="3319" width="24.140625" style="44" customWidth="1"/>
    <col min="3320" max="3320" width="8.7109375" style="44" customWidth="1"/>
    <col min="3321" max="3322" width="4.85546875" style="44" customWidth="1"/>
    <col min="3323" max="3323" width="5.42578125" style="44" customWidth="1"/>
    <col min="3324" max="3324" width="4.7109375" style="44" customWidth="1"/>
    <col min="3325" max="3325" width="4.5703125" style="44" customWidth="1"/>
    <col min="3326" max="3328" width="4.7109375" style="44" customWidth="1"/>
    <col min="3329" max="3329" width="4.5703125" style="44" customWidth="1"/>
    <col min="3330" max="3330" width="4.42578125" style="44" customWidth="1"/>
    <col min="3331" max="3331" width="4.28515625" style="44" customWidth="1"/>
    <col min="3332" max="3332" width="4.5703125" style="44" customWidth="1"/>
    <col min="3333" max="3333" width="4.42578125" style="44" customWidth="1"/>
    <col min="3334" max="3335" width="4.5703125" style="44" customWidth="1"/>
    <col min="3336" max="3336" width="4.28515625" style="44" customWidth="1"/>
    <col min="3337" max="3337" width="4.140625" style="44" customWidth="1"/>
    <col min="3338" max="3338" width="4.28515625" style="44" customWidth="1"/>
    <col min="3339" max="3572" width="9.140625" style="44"/>
    <col min="3573" max="3573" width="4.42578125" style="44" customWidth="1"/>
    <col min="3574" max="3574" width="15.7109375" style="44" customWidth="1"/>
    <col min="3575" max="3575" width="24.140625" style="44" customWidth="1"/>
    <col min="3576" max="3576" width="8.7109375" style="44" customWidth="1"/>
    <col min="3577" max="3578" width="4.85546875" style="44" customWidth="1"/>
    <col min="3579" max="3579" width="5.42578125" style="44" customWidth="1"/>
    <col min="3580" max="3580" width="4.7109375" style="44" customWidth="1"/>
    <col min="3581" max="3581" width="4.5703125" style="44" customWidth="1"/>
    <col min="3582" max="3584" width="4.7109375" style="44" customWidth="1"/>
    <col min="3585" max="3585" width="4.5703125" style="44" customWidth="1"/>
    <col min="3586" max="3586" width="4.42578125" style="44" customWidth="1"/>
    <col min="3587" max="3587" width="4.28515625" style="44" customWidth="1"/>
    <col min="3588" max="3588" width="4.5703125" style="44" customWidth="1"/>
    <col min="3589" max="3589" width="4.42578125" style="44" customWidth="1"/>
    <col min="3590" max="3591" width="4.5703125" style="44" customWidth="1"/>
    <col min="3592" max="3592" width="4.28515625" style="44" customWidth="1"/>
    <col min="3593" max="3593" width="4.140625" style="44" customWidth="1"/>
    <col min="3594" max="3594" width="4.28515625" style="44" customWidth="1"/>
    <col min="3595" max="3828" width="9.140625" style="44"/>
    <col min="3829" max="3829" width="4.42578125" style="44" customWidth="1"/>
    <col min="3830" max="3830" width="15.7109375" style="44" customWidth="1"/>
    <col min="3831" max="3831" width="24.140625" style="44" customWidth="1"/>
    <col min="3832" max="3832" width="8.7109375" style="44" customWidth="1"/>
    <col min="3833" max="3834" width="4.85546875" style="44" customWidth="1"/>
    <col min="3835" max="3835" width="5.42578125" style="44" customWidth="1"/>
    <col min="3836" max="3836" width="4.7109375" style="44" customWidth="1"/>
    <col min="3837" max="3837" width="4.5703125" style="44" customWidth="1"/>
    <col min="3838" max="3840" width="4.7109375" style="44" customWidth="1"/>
    <col min="3841" max="3841" width="4.5703125" style="44" customWidth="1"/>
    <col min="3842" max="3842" width="4.42578125" style="44" customWidth="1"/>
    <col min="3843" max="3843" width="4.28515625" style="44" customWidth="1"/>
    <col min="3844" max="3844" width="4.5703125" style="44" customWidth="1"/>
    <col min="3845" max="3845" width="4.42578125" style="44" customWidth="1"/>
    <col min="3846" max="3847" width="4.5703125" style="44" customWidth="1"/>
    <col min="3848" max="3848" width="4.28515625" style="44" customWidth="1"/>
    <col min="3849" max="3849" width="4.140625" style="44" customWidth="1"/>
    <col min="3850" max="3850" width="4.28515625" style="44" customWidth="1"/>
    <col min="3851" max="4084" width="9.140625" style="44"/>
    <col min="4085" max="4085" width="4.42578125" style="44" customWidth="1"/>
    <col min="4086" max="4086" width="15.7109375" style="44" customWidth="1"/>
    <col min="4087" max="4087" width="24.140625" style="44" customWidth="1"/>
    <col min="4088" max="4088" width="8.7109375" style="44" customWidth="1"/>
    <col min="4089" max="4090" width="4.85546875" style="44" customWidth="1"/>
    <col min="4091" max="4091" width="5.42578125" style="44" customWidth="1"/>
    <col min="4092" max="4092" width="4.7109375" style="44" customWidth="1"/>
    <col min="4093" max="4093" width="4.5703125" style="44" customWidth="1"/>
    <col min="4094" max="4096" width="4.7109375" style="44" customWidth="1"/>
    <col min="4097" max="4097" width="4.5703125" style="44" customWidth="1"/>
    <col min="4098" max="4098" width="4.42578125" style="44" customWidth="1"/>
    <col min="4099" max="4099" width="4.28515625" style="44" customWidth="1"/>
    <col min="4100" max="4100" width="4.5703125" style="44" customWidth="1"/>
    <col min="4101" max="4101" width="4.42578125" style="44" customWidth="1"/>
    <col min="4102" max="4103" width="4.5703125" style="44" customWidth="1"/>
    <col min="4104" max="4104" width="4.28515625" style="44" customWidth="1"/>
    <col min="4105" max="4105" width="4.140625" style="44" customWidth="1"/>
    <col min="4106" max="4106" width="4.28515625" style="44" customWidth="1"/>
    <col min="4107" max="4340" width="9.140625" style="44"/>
    <col min="4341" max="4341" width="4.42578125" style="44" customWidth="1"/>
    <col min="4342" max="4342" width="15.7109375" style="44" customWidth="1"/>
    <col min="4343" max="4343" width="24.140625" style="44" customWidth="1"/>
    <col min="4344" max="4344" width="8.7109375" style="44" customWidth="1"/>
    <col min="4345" max="4346" width="4.85546875" style="44" customWidth="1"/>
    <col min="4347" max="4347" width="5.42578125" style="44" customWidth="1"/>
    <col min="4348" max="4348" width="4.7109375" style="44" customWidth="1"/>
    <col min="4349" max="4349" width="4.5703125" style="44" customWidth="1"/>
    <col min="4350" max="4352" width="4.7109375" style="44" customWidth="1"/>
    <col min="4353" max="4353" width="4.5703125" style="44" customWidth="1"/>
    <col min="4354" max="4354" width="4.42578125" style="44" customWidth="1"/>
    <col min="4355" max="4355" width="4.28515625" style="44" customWidth="1"/>
    <col min="4356" max="4356" width="4.5703125" style="44" customWidth="1"/>
    <col min="4357" max="4357" width="4.42578125" style="44" customWidth="1"/>
    <col min="4358" max="4359" width="4.5703125" style="44" customWidth="1"/>
    <col min="4360" max="4360" width="4.28515625" style="44" customWidth="1"/>
    <col min="4361" max="4361" width="4.140625" style="44" customWidth="1"/>
    <col min="4362" max="4362" width="4.28515625" style="44" customWidth="1"/>
    <col min="4363" max="4596" width="9.140625" style="44"/>
    <col min="4597" max="4597" width="4.42578125" style="44" customWidth="1"/>
    <col min="4598" max="4598" width="15.7109375" style="44" customWidth="1"/>
    <col min="4599" max="4599" width="24.140625" style="44" customWidth="1"/>
    <col min="4600" max="4600" width="8.7109375" style="44" customWidth="1"/>
    <col min="4601" max="4602" width="4.85546875" style="44" customWidth="1"/>
    <col min="4603" max="4603" width="5.42578125" style="44" customWidth="1"/>
    <col min="4604" max="4604" width="4.7109375" style="44" customWidth="1"/>
    <col min="4605" max="4605" width="4.5703125" style="44" customWidth="1"/>
    <col min="4606" max="4608" width="4.7109375" style="44" customWidth="1"/>
    <col min="4609" max="4609" width="4.5703125" style="44" customWidth="1"/>
    <col min="4610" max="4610" width="4.42578125" style="44" customWidth="1"/>
    <col min="4611" max="4611" width="4.28515625" style="44" customWidth="1"/>
    <col min="4612" max="4612" width="4.5703125" style="44" customWidth="1"/>
    <col min="4613" max="4613" width="4.42578125" style="44" customWidth="1"/>
    <col min="4614" max="4615" width="4.5703125" style="44" customWidth="1"/>
    <col min="4616" max="4616" width="4.28515625" style="44" customWidth="1"/>
    <col min="4617" max="4617" width="4.140625" style="44" customWidth="1"/>
    <col min="4618" max="4618" width="4.28515625" style="44" customWidth="1"/>
    <col min="4619" max="4852" width="9.140625" style="44"/>
    <col min="4853" max="4853" width="4.42578125" style="44" customWidth="1"/>
    <col min="4854" max="4854" width="15.7109375" style="44" customWidth="1"/>
    <col min="4855" max="4855" width="24.140625" style="44" customWidth="1"/>
    <col min="4856" max="4856" width="8.7109375" style="44" customWidth="1"/>
    <col min="4857" max="4858" width="4.85546875" style="44" customWidth="1"/>
    <col min="4859" max="4859" width="5.42578125" style="44" customWidth="1"/>
    <col min="4860" max="4860" width="4.7109375" style="44" customWidth="1"/>
    <col min="4861" max="4861" width="4.5703125" style="44" customWidth="1"/>
    <col min="4862" max="4864" width="4.7109375" style="44" customWidth="1"/>
    <col min="4865" max="4865" width="4.5703125" style="44" customWidth="1"/>
    <col min="4866" max="4866" width="4.42578125" style="44" customWidth="1"/>
    <col min="4867" max="4867" width="4.28515625" style="44" customWidth="1"/>
    <col min="4868" max="4868" width="4.5703125" style="44" customWidth="1"/>
    <col min="4869" max="4869" width="4.42578125" style="44" customWidth="1"/>
    <col min="4870" max="4871" width="4.5703125" style="44" customWidth="1"/>
    <col min="4872" max="4872" width="4.28515625" style="44" customWidth="1"/>
    <col min="4873" max="4873" width="4.140625" style="44" customWidth="1"/>
    <col min="4874" max="4874" width="4.28515625" style="44" customWidth="1"/>
    <col min="4875" max="5108" width="9.140625" style="44"/>
    <col min="5109" max="5109" width="4.42578125" style="44" customWidth="1"/>
    <col min="5110" max="5110" width="15.7109375" style="44" customWidth="1"/>
    <col min="5111" max="5111" width="24.140625" style="44" customWidth="1"/>
    <col min="5112" max="5112" width="8.7109375" style="44" customWidth="1"/>
    <col min="5113" max="5114" width="4.85546875" style="44" customWidth="1"/>
    <col min="5115" max="5115" width="5.42578125" style="44" customWidth="1"/>
    <col min="5116" max="5116" width="4.7109375" style="44" customWidth="1"/>
    <col min="5117" max="5117" width="4.5703125" style="44" customWidth="1"/>
    <col min="5118" max="5120" width="4.7109375" style="44" customWidth="1"/>
    <col min="5121" max="5121" width="4.5703125" style="44" customWidth="1"/>
    <col min="5122" max="5122" width="4.42578125" style="44" customWidth="1"/>
    <col min="5123" max="5123" width="4.28515625" style="44" customWidth="1"/>
    <col min="5124" max="5124" width="4.5703125" style="44" customWidth="1"/>
    <col min="5125" max="5125" width="4.42578125" style="44" customWidth="1"/>
    <col min="5126" max="5127" width="4.5703125" style="44" customWidth="1"/>
    <col min="5128" max="5128" width="4.28515625" style="44" customWidth="1"/>
    <col min="5129" max="5129" width="4.140625" style="44" customWidth="1"/>
    <col min="5130" max="5130" width="4.28515625" style="44" customWidth="1"/>
    <col min="5131" max="5364" width="9.140625" style="44"/>
    <col min="5365" max="5365" width="4.42578125" style="44" customWidth="1"/>
    <col min="5366" max="5366" width="15.7109375" style="44" customWidth="1"/>
    <col min="5367" max="5367" width="24.140625" style="44" customWidth="1"/>
    <col min="5368" max="5368" width="8.7109375" style="44" customWidth="1"/>
    <col min="5369" max="5370" width="4.85546875" style="44" customWidth="1"/>
    <col min="5371" max="5371" width="5.42578125" style="44" customWidth="1"/>
    <col min="5372" max="5372" width="4.7109375" style="44" customWidth="1"/>
    <col min="5373" max="5373" width="4.5703125" style="44" customWidth="1"/>
    <col min="5374" max="5376" width="4.7109375" style="44" customWidth="1"/>
    <col min="5377" max="5377" width="4.5703125" style="44" customWidth="1"/>
    <col min="5378" max="5378" width="4.42578125" style="44" customWidth="1"/>
    <col min="5379" max="5379" width="4.28515625" style="44" customWidth="1"/>
    <col min="5380" max="5380" width="4.5703125" style="44" customWidth="1"/>
    <col min="5381" max="5381" width="4.42578125" style="44" customWidth="1"/>
    <col min="5382" max="5383" width="4.5703125" style="44" customWidth="1"/>
    <col min="5384" max="5384" width="4.28515625" style="44" customWidth="1"/>
    <col min="5385" max="5385" width="4.140625" style="44" customWidth="1"/>
    <col min="5386" max="5386" width="4.28515625" style="44" customWidth="1"/>
    <col min="5387" max="5620" width="9.140625" style="44"/>
    <col min="5621" max="5621" width="4.42578125" style="44" customWidth="1"/>
    <col min="5622" max="5622" width="15.7109375" style="44" customWidth="1"/>
    <col min="5623" max="5623" width="24.140625" style="44" customWidth="1"/>
    <col min="5624" max="5624" width="8.7109375" style="44" customWidth="1"/>
    <col min="5625" max="5626" width="4.85546875" style="44" customWidth="1"/>
    <col min="5627" max="5627" width="5.42578125" style="44" customWidth="1"/>
    <col min="5628" max="5628" width="4.7109375" style="44" customWidth="1"/>
    <col min="5629" max="5629" width="4.5703125" style="44" customWidth="1"/>
    <col min="5630" max="5632" width="4.7109375" style="44" customWidth="1"/>
    <col min="5633" max="5633" width="4.5703125" style="44" customWidth="1"/>
    <col min="5634" max="5634" width="4.42578125" style="44" customWidth="1"/>
    <col min="5635" max="5635" width="4.28515625" style="44" customWidth="1"/>
    <col min="5636" max="5636" width="4.5703125" style="44" customWidth="1"/>
    <col min="5637" max="5637" width="4.42578125" style="44" customWidth="1"/>
    <col min="5638" max="5639" width="4.5703125" style="44" customWidth="1"/>
    <col min="5640" max="5640" width="4.28515625" style="44" customWidth="1"/>
    <col min="5641" max="5641" width="4.140625" style="44" customWidth="1"/>
    <col min="5642" max="5642" width="4.28515625" style="44" customWidth="1"/>
    <col min="5643" max="5876" width="9.140625" style="44"/>
    <col min="5877" max="5877" width="4.42578125" style="44" customWidth="1"/>
    <col min="5878" max="5878" width="15.7109375" style="44" customWidth="1"/>
    <col min="5879" max="5879" width="24.140625" style="44" customWidth="1"/>
    <col min="5880" max="5880" width="8.7109375" style="44" customWidth="1"/>
    <col min="5881" max="5882" width="4.85546875" style="44" customWidth="1"/>
    <col min="5883" max="5883" width="5.42578125" style="44" customWidth="1"/>
    <col min="5884" max="5884" width="4.7109375" style="44" customWidth="1"/>
    <col min="5885" max="5885" width="4.5703125" style="44" customWidth="1"/>
    <col min="5886" max="5888" width="4.7109375" style="44" customWidth="1"/>
    <col min="5889" max="5889" width="4.5703125" style="44" customWidth="1"/>
    <col min="5890" max="5890" width="4.42578125" style="44" customWidth="1"/>
    <col min="5891" max="5891" width="4.28515625" style="44" customWidth="1"/>
    <col min="5892" max="5892" width="4.5703125" style="44" customWidth="1"/>
    <col min="5893" max="5893" width="4.42578125" style="44" customWidth="1"/>
    <col min="5894" max="5895" width="4.5703125" style="44" customWidth="1"/>
    <col min="5896" max="5896" width="4.28515625" style="44" customWidth="1"/>
    <col min="5897" max="5897" width="4.140625" style="44" customWidth="1"/>
    <col min="5898" max="5898" width="4.28515625" style="44" customWidth="1"/>
    <col min="5899" max="6132" width="9.140625" style="44"/>
    <col min="6133" max="6133" width="4.42578125" style="44" customWidth="1"/>
    <col min="6134" max="6134" width="15.7109375" style="44" customWidth="1"/>
    <col min="6135" max="6135" width="24.140625" style="44" customWidth="1"/>
    <col min="6136" max="6136" width="8.7109375" style="44" customWidth="1"/>
    <col min="6137" max="6138" width="4.85546875" style="44" customWidth="1"/>
    <col min="6139" max="6139" width="5.42578125" style="44" customWidth="1"/>
    <col min="6140" max="6140" width="4.7109375" style="44" customWidth="1"/>
    <col min="6141" max="6141" width="4.5703125" style="44" customWidth="1"/>
    <col min="6142" max="6144" width="4.7109375" style="44" customWidth="1"/>
    <col min="6145" max="6145" width="4.5703125" style="44" customWidth="1"/>
    <col min="6146" max="6146" width="4.42578125" style="44" customWidth="1"/>
    <col min="6147" max="6147" width="4.28515625" style="44" customWidth="1"/>
    <col min="6148" max="6148" width="4.5703125" style="44" customWidth="1"/>
    <col min="6149" max="6149" width="4.42578125" style="44" customWidth="1"/>
    <col min="6150" max="6151" width="4.5703125" style="44" customWidth="1"/>
    <col min="6152" max="6152" width="4.28515625" style="44" customWidth="1"/>
    <col min="6153" max="6153" width="4.140625" style="44" customWidth="1"/>
    <col min="6154" max="6154" width="4.28515625" style="44" customWidth="1"/>
    <col min="6155" max="6388" width="9.140625" style="44"/>
    <col min="6389" max="6389" width="4.42578125" style="44" customWidth="1"/>
    <col min="6390" max="6390" width="15.7109375" style="44" customWidth="1"/>
    <col min="6391" max="6391" width="24.140625" style="44" customWidth="1"/>
    <col min="6392" max="6392" width="8.7109375" style="44" customWidth="1"/>
    <col min="6393" max="6394" width="4.85546875" style="44" customWidth="1"/>
    <col min="6395" max="6395" width="5.42578125" style="44" customWidth="1"/>
    <col min="6396" max="6396" width="4.7109375" style="44" customWidth="1"/>
    <col min="6397" max="6397" width="4.5703125" style="44" customWidth="1"/>
    <col min="6398" max="6400" width="4.7109375" style="44" customWidth="1"/>
    <col min="6401" max="6401" width="4.5703125" style="44" customWidth="1"/>
    <col min="6402" max="6402" width="4.42578125" style="44" customWidth="1"/>
    <col min="6403" max="6403" width="4.28515625" style="44" customWidth="1"/>
    <col min="6404" max="6404" width="4.5703125" style="44" customWidth="1"/>
    <col min="6405" max="6405" width="4.42578125" style="44" customWidth="1"/>
    <col min="6406" max="6407" width="4.5703125" style="44" customWidth="1"/>
    <col min="6408" max="6408" width="4.28515625" style="44" customWidth="1"/>
    <col min="6409" max="6409" width="4.140625" style="44" customWidth="1"/>
    <col min="6410" max="6410" width="4.28515625" style="44" customWidth="1"/>
    <col min="6411" max="6644" width="9.140625" style="44"/>
    <col min="6645" max="6645" width="4.42578125" style="44" customWidth="1"/>
    <col min="6646" max="6646" width="15.7109375" style="44" customWidth="1"/>
    <col min="6647" max="6647" width="24.140625" style="44" customWidth="1"/>
    <col min="6648" max="6648" width="8.7109375" style="44" customWidth="1"/>
    <col min="6649" max="6650" width="4.85546875" style="44" customWidth="1"/>
    <col min="6651" max="6651" width="5.42578125" style="44" customWidth="1"/>
    <col min="6652" max="6652" width="4.7109375" style="44" customWidth="1"/>
    <col min="6653" max="6653" width="4.5703125" style="44" customWidth="1"/>
    <col min="6654" max="6656" width="4.7109375" style="44" customWidth="1"/>
    <col min="6657" max="6657" width="4.5703125" style="44" customWidth="1"/>
    <col min="6658" max="6658" width="4.42578125" style="44" customWidth="1"/>
    <col min="6659" max="6659" width="4.28515625" style="44" customWidth="1"/>
    <col min="6660" max="6660" width="4.5703125" style="44" customWidth="1"/>
    <col min="6661" max="6661" width="4.42578125" style="44" customWidth="1"/>
    <col min="6662" max="6663" width="4.5703125" style="44" customWidth="1"/>
    <col min="6664" max="6664" width="4.28515625" style="44" customWidth="1"/>
    <col min="6665" max="6665" width="4.140625" style="44" customWidth="1"/>
    <col min="6666" max="6666" width="4.28515625" style="44" customWidth="1"/>
    <col min="6667" max="6900" width="9.140625" style="44"/>
    <col min="6901" max="6901" width="4.42578125" style="44" customWidth="1"/>
    <col min="6902" max="6902" width="15.7109375" style="44" customWidth="1"/>
    <col min="6903" max="6903" width="24.140625" style="44" customWidth="1"/>
    <col min="6904" max="6904" width="8.7109375" style="44" customWidth="1"/>
    <col min="6905" max="6906" width="4.85546875" style="44" customWidth="1"/>
    <col min="6907" max="6907" width="5.42578125" style="44" customWidth="1"/>
    <col min="6908" max="6908" width="4.7109375" style="44" customWidth="1"/>
    <col min="6909" max="6909" width="4.5703125" style="44" customWidth="1"/>
    <col min="6910" max="6912" width="4.7109375" style="44" customWidth="1"/>
    <col min="6913" max="6913" width="4.5703125" style="44" customWidth="1"/>
    <col min="6914" max="6914" width="4.42578125" style="44" customWidth="1"/>
    <col min="6915" max="6915" width="4.28515625" style="44" customWidth="1"/>
    <col min="6916" max="6916" width="4.5703125" style="44" customWidth="1"/>
    <col min="6917" max="6917" width="4.42578125" style="44" customWidth="1"/>
    <col min="6918" max="6919" width="4.5703125" style="44" customWidth="1"/>
    <col min="6920" max="6920" width="4.28515625" style="44" customWidth="1"/>
    <col min="6921" max="6921" width="4.140625" style="44" customWidth="1"/>
    <col min="6922" max="6922" width="4.28515625" style="44" customWidth="1"/>
    <col min="6923" max="7156" width="9.140625" style="44"/>
    <col min="7157" max="7157" width="4.42578125" style="44" customWidth="1"/>
    <col min="7158" max="7158" width="15.7109375" style="44" customWidth="1"/>
    <col min="7159" max="7159" width="24.140625" style="44" customWidth="1"/>
    <col min="7160" max="7160" width="8.7109375" style="44" customWidth="1"/>
    <col min="7161" max="7162" width="4.85546875" style="44" customWidth="1"/>
    <col min="7163" max="7163" width="5.42578125" style="44" customWidth="1"/>
    <col min="7164" max="7164" width="4.7109375" style="44" customWidth="1"/>
    <col min="7165" max="7165" width="4.5703125" style="44" customWidth="1"/>
    <col min="7166" max="7168" width="4.7109375" style="44" customWidth="1"/>
    <col min="7169" max="7169" width="4.5703125" style="44" customWidth="1"/>
    <col min="7170" max="7170" width="4.42578125" style="44" customWidth="1"/>
    <col min="7171" max="7171" width="4.28515625" style="44" customWidth="1"/>
    <col min="7172" max="7172" width="4.5703125" style="44" customWidth="1"/>
    <col min="7173" max="7173" width="4.42578125" style="44" customWidth="1"/>
    <col min="7174" max="7175" width="4.5703125" style="44" customWidth="1"/>
    <col min="7176" max="7176" width="4.28515625" style="44" customWidth="1"/>
    <col min="7177" max="7177" width="4.140625" style="44" customWidth="1"/>
    <col min="7178" max="7178" width="4.28515625" style="44" customWidth="1"/>
    <col min="7179" max="7412" width="9.140625" style="44"/>
    <col min="7413" max="7413" width="4.42578125" style="44" customWidth="1"/>
    <col min="7414" max="7414" width="15.7109375" style="44" customWidth="1"/>
    <col min="7415" max="7415" width="24.140625" style="44" customWidth="1"/>
    <col min="7416" max="7416" width="8.7109375" style="44" customWidth="1"/>
    <col min="7417" max="7418" width="4.85546875" style="44" customWidth="1"/>
    <col min="7419" max="7419" width="5.42578125" style="44" customWidth="1"/>
    <col min="7420" max="7420" width="4.7109375" style="44" customWidth="1"/>
    <col min="7421" max="7421" width="4.5703125" style="44" customWidth="1"/>
    <col min="7422" max="7424" width="4.7109375" style="44" customWidth="1"/>
    <col min="7425" max="7425" width="4.5703125" style="44" customWidth="1"/>
    <col min="7426" max="7426" width="4.42578125" style="44" customWidth="1"/>
    <col min="7427" max="7427" width="4.28515625" style="44" customWidth="1"/>
    <col min="7428" max="7428" width="4.5703125" style="44" customWidth="1"/>
    <col min="7429" max="7429" width="4.42578125" style="44" customWidth="1"/>
    <col min="7430" max="7431" width="4.5703125" style="44" customWidth="1"/>
    <col min="7432" max="7432" width="4.28515625" style="44" customWidth="1"/>
    <col min="7433" max="7433" width="4.140625" style="44" customWidth="1"/>
    <col min="7434" max="7434" width="4.28515625" style="44" customWidth="1"/>
    <col min="7435" max="7668" width="9.140625" style="44"/>
    <col min="7669" max="7669" width="4.42578125" style="44" customWidth="1"/>
    <col min="7670" max="7670" width="15.7109375" style="44" customWidth="1"/>
    <col min="7671" max="7671" width="24.140625" style="44" customWidth="1"/>
    <col min="7672" max="7672" width="8.7109375" style="44" customWidth="1"/>
    <col min="7673" max="7674" width="4.85546875" style="44" customWidth="1"/>
    <col min="7675" max="7675" width="5.42578125" style="44" customWidth="1"/>
    <col min="7676" max="7676" width="4.7109375" style="44" customWidth="1"/>
    <col min="7677" max="7677" width="4.5703125" style="44" customWidth="1"/>
    <col min="7678" max="7680" width="4.7109375" style="44" customWidth="1"/>
    <col min="7681" max="7681" width="4.5703125" style="44" customWidth="1"/>
    <col min="7682" max="7682" width="4.42578125" style="44" customWidth="1"/>
    <col min="7683" max="7683" width="4.28515625" style="44" customWidth="1"/>
    <col min="7684" max="7684" width="4.5703125" style="44" customWidth="1"/>
    <col min="7685" max="7685" width="4.42578125" style="44" customWidth="1"/>
    <col min="7686" max="7687" width="4.5703125" style="44" customWidth="1"/>
    <col min="7688" max="7688" width="4.28515625" style="44" customWidth="1"/>
    <col min="7689" max="7689" width="4.140625" style="44" customWidth="1"/>
    <col min="7690" max="7690" width="4.28515625" style="44" customWidth="1"/>
    <col min="7691" max="7924" width="9.140625" style="44"/>
    <col min="7925" max="7925" width="4.42578125" style="44" customWidth="1"/>
    <col min="7926" max="7926" width="15.7109375" style="44" customWidth="1"/>
    <col min="7927" max="7927" width="24.140625" style="44" customWidth="1"/>
    <col min="7928" max="7928" width="8.7109375" style="44" customWidth="1"/>
    <col min="7929" max="7930" width="4.85546875" style="44" customWidth="1"/>
    <col min="7931" max="7931" width="5.42578125" style="44" customWidth="1"/>
    <col min="7932" max="7932" width="4.7109375" style="44" customWidth="1"/>
    <col min="7933" max="7933" width="4.5703125" style="44" customWidth="1"/>
    <col min="7934" max="7936" width="4.7109375" style="44" customWidth="1"/>
    <col min="7937" max="7937" width="4.5703125" style="44" customWidth="1"/>
    <col min="7938" max="7938" width="4.42578125" style="44" customWidth="1"/>
    <col min="7939" max="7939" width="4.28515625" style="44" customWidth="1"/>
    <col min="7940" max="7940" width="4.5703125" style="44" customWidth="1"/>
    <col min="7941" max="7941" width="4.42578125" style="44" customWidth="1"/>
    <col min="7942" max="7943" width="4.5703125" style="44" customWidth="1"/>
    <col min="7944" max="7944" width="4.28515625" style="44" customWidth="1"/>
    <col min="7945" max="7945" width="4.140625" style="44" customWidth="1"/>
    <col min="7946" max="7946" width="4.28515625" style="44" customWidth="1"/>
    <col min="7947" max="8180" width="9.140625" style="44"/>
    <col min="8181" max="8181" width="4.42578125" style="44" customWidth="1"/>
    <col min="8182" max="8182" width="15.7109375" style="44" customWidth="1"/>
    <col min="8183" max="8183" width="24.140625" style="44" customWidth="1"/>
    <col min="8184" max="8184" width="8.7109375" style="44" customWidth="1"/>
    <col min="8185" max="8186" width="4.85546875" style="44" customWidth="1"/>
    <col min="8187" max="8187" width="5.42578125" style="44" customWidth="1"/>
    <col min="8188" max="8188" width="4.7109375" style="44" customWidth="1"/>
    <col min="8189" max="8189" width="4.5703125" style="44" customWidth="1"/>
    <col min="8190" max="8192" width="4.7109375" style="44" customWidth="1"/>
    <col min="8193" max="8193" width="4.5703125" style="44" customWidth="1"/>
    <col min="8194" max="8194" width="4.42578125" style="44" customWidth="1"/>
    <col min="8195" max="8195" width="4.28515625" style="44" customWidth="1"/>
    <col min="8196" max="8196" width="4.5703125" style="44" customWidth="1"/>
    <col min="8197" max="8197" width="4.42578125" style="44" customWidth="1"/>
    <col min="8198" max="8199" width="4.5703125" style="44" customWidth="1"/>
    <col min="8200" max="8200" width="4.28515625" style="44" customWidth="1"/>
    <col min="8201" max="8201" width="4.140625" style="44" customWidth="1"/>
    <col min="8202" max="8202" width="4.28515625" style="44" customWidth="1"/>
    <col min="8203" max="8436" width="9.140625" style="44"/>
    <col min="8437" max="8437" width="4.42578125" style="44" customWidth="1"/>
    <col min="8438" max="8438" width="15.7109375" style="44" customWidth="1"/>
    <col min="8439" max="8439" width="24.140625" style="44" customWidth="1"/>
    <col min="8440" max="8440" width="8.7109375" style="44" customWidth="1"/>
    <col min="8441" max="8442" width="4.85546875" style="44" customWidth="1"/>
    <col min="8443" max="8443" width="5.42578125" style="44" customWidth="1"/>
    <col min="8444" max="8444" width="4.7109375" style="44" customWidth="1"/>
    <col min="8445" max="8445" width="4.5703125" style="44" customWidth="1"/>
    <col min="8446" max="8448" width="4.7109375" style="44" customWidth="1"/>
    <col min="8449" max="8449" width="4.5703125" style="44" customWidth="1"/>
    <col min="8450" max="8450" width="4.42578125" style="44" customWidth="1"/>
    <col min="8451" max="8451" width="4.28515625" style="44" customWidth="1"/>
    <col min="8452" max="8452" width="4.5703125" style="44" customWidth="1"/>
    <col min="8453" max="8453" width="4.42578125" style="44" customWidth="1"/>
    <col min="8454" max="8455" width="4.5703125" style="44" customWidth="1"/>
    <col min="8456" max="8456" width="4.28515625" style="44" customWidth="1"/>
    <col min="8457" max="8457" width="4.140625" style="44" customWidth="1"/>
    <col min="8458" max="8458" width="4.28515625" style="44" customWidth="1"/>
    <col min="8459" max="8692" width="9.140625" style="44"/>
    <col min="8693" max="8693" width="4.42578125" style="44" customWidth="1"/>
    <col min="8694" max="8694" width="15.7109375" style="44" customWidth="1"/>
    <col min="8695" max="8695" width="24.140625" style="44" customWidth="1"/>
    <col min="8696" max="8696" width="8.7109375" style="44" customWidth="1"/>
    <col min="8697" max="8698" width="4.85546875" style="44" customWidth="1"/>
    <col min="8699" max="8699" width="5.42578125" style="44" customWidth="1"/>
    <col min="8700" max="8700" width="4.7109375" style="44" customWidth="1"/>
    <col min="8701" max="8701" width="4.5703125" style="44" customWidth="1"/>
    <col min="8702" max="8704" width="4.7109375" style="44" customWidth="1"/>
    <col min="8705" max="8705" width="4.5703125" style="44" customWidth="1"/>
    <col min="8706" max="8706" width="4.42578125" style="44" customWidth="1"/>
    <col min="8707" max="8707" width="4.28515625" style="44" customWidth="1"/>
    <col min="8708" max="8708" width="4.5703125" style="44" customWidth="1"/>
    <col min="8709" max="8709" width="4.42578125" style="44" customWidth="1"/>
    <col min="8710" max="8711" width="4.5703125" style="44" customWidth="1"/>
    <col min="8712" max="8712" width="4.28515625" style="44" customWidth="1"/>
    <col min="8713" max="8713" width="4.140625" style="44" customWidth="1"/>
    <col min="8714" max="8714" width="4.28515625" style="44" customWidth="1"/>
    <col min="8715" max="8948" width="9.140625" style="44"/>
    <col min="8949" max="8949" width="4.42578125" style="44" customWidth="1"/>
    <col min="8950" max="8950" width="15.7109375" style="44" customWidth="1"/>
    <col min="8951" max="8951" width="24.140625" style="44" customWidth="1"/>
    <col min="8952" max="8952" width="8.7109375" style="44" customWidth="1"/>
    <col min="8953" max="8954" width="4.85546875" style="44" customWidth="1"/>
    <col min="8955" max="8955" width="5.42578125" style="44" customWidth="1"/>
    <col min="8956" max="8956" width="4.7109375" style="44" customWidth="1"/>
    <col min="8957" max="8957" width="4.5703125" style="44" customWidth="1"/>
    <col min="8958" max="8960" width="4.7109375" style="44" customWidth="1"/>
    <col min="8961" max="8961" width="4.5703125" style="44" customWidth="1"/>
    <col min="8962" max="8962" width="4.42578125" style="44" customWidth="1"/>
    <col min="8963" max="8963" width="4.28515625" style="44" customWidth="1"/>
    <col min="8964" max="8964" width="4.5703125" style="44" customWidth="1"/>
    <col min="8965" max="8965" width="4.42578125" style="44" customWidth="1"/>
    <col min="8966" max="8967" width="4.5703125" style="44" customWidth="1"/>
    <col min="8968" max="8968" width="4.28515625" style="44" customWidth="1"/>
    <col min="8969" max="8969" width="4.140625" style="44" customWidth="1"/>
    <col min="8970" max="8970" width="4.28515625" style="44" customWidth="1"/>
    <col min="8971" max="9204" width="9.140625" style="44"/>
    <col min="9205" max="9205" width="4.42578125" style="44" customWidth="1"/>
    <col min="9206" max="9206" width="15.7109375" style="44" customWidth="1"/>
    <col min="9207" max="9207" width="24.140625" style="44" customWidth="1"/>
    <col min="9208" max="9208" width="8.7109375" style="44" customWidth="1"/>
    <col min="9209" max="9210" width="4.85546875" style="44" customWidth="1"/>
    <col min="9211" max="9211" width="5.42578125" style="44" customWidth="1"/>
    <col min="9212" max="9212" width="4.7109375" style="44" customWidth="1"/>
    <col min="9213" max="9213" width="4.5703125" style="44" customWidth="1"/>
    <col min="9214" max="9216" width="4.7109375" style="44" customWidth="1"/>
    <col min="9217" max="9217" width="4.5703125" style="44" customWidth="1"/>
    <col min="9218" max="9218" width="4.42578125" style="44" customWidth="1"/>
    <col min="9219" max="9219" width="4.28515625" style="44" customWidth="1"/>
    <col min="9220" max="9220" width="4.5703125" style="44" customWidth="1"/>
    <col min="9221" max="9221" width="4.42578125" style="44" customWidth="1"/>
    <col min="9222" max="9223" width="4.5703125" style="44" customWidth="1"/>
    <col min="9224" max="9224" width="4.28515625" style="44" customWidth="1"/>
    <col min="9225" max="9225" width="4.140625" style="44" customWidth="1"/>
    <col min="9226" max="9226" width="4.28515625" style="44" customWidth="1"/>
    <col min="9227" max="9460" width="9.140625" style="44"/>
    <col min="9461" max="9461" width="4.42578125" style="44" customWidth="1"/>
    <col min="9462" max="9462" width="15.7109375" style="44" customWidth="1"/>
    <col min="9463" max="9463" width="24.140625" style="44" customWidth="1"/>
    <col min="9464" max="9464" width="8.7109375" style="44" customWidth="1"/>
    <col min="9465" max="9466" width="4.85546875" style="44" customWidth="1"/>
    <col min="9467" max="9467" width="5.42578125" style="44" customWidth="1"/>
    <col min="9468" max="9468" width="4.7109375" style="44" customWidth="1"/>
    <col min="9469" max="9469" width="4.5703125" style="44" customWidth="1"/>
    <col min="9470" max="9472" width="4.7109375" style="44" customWidth="1"/>
    <col min="9473" max="9473" width="4.5703125" style="44" customWidth="1"/>
    <col min="9474" max="9474" width="4.42578125" style="44" customWidth="1"/>
    <col min="9475" max="9475" width="4.28515625" style="44" customWidth="1"/>
    <col min="9476" max="9476" width="4.5703125" style="44" customWidth="1"/>
    <col min="9477" max="9477" width="4.42578125" style="44" customWidth="1"/>
    <col min="9478" max="9479" width="4.5703125" style="44" customWidth="1"/>
    <col min="9480" max="9480" width="4.28515625" style="44" customWidth="1"/>
    <col min="9481" max="9481" width="4.140625" style="44" customWidth="1"/>
    <col min="9482" max="9482" width="4.28515625" style="44" customWidth="1"/>
    <col min="9483" max="9716" width="9.140625" style="44"/>
    <col min="9717" max="9717" width="4.42578125" style="44" customWidth="1"/>
    <col min="9718" max="9718" width="15.7109375" style="44" customWidth="1"/>
    <col min="9719" max="9719" width="24.140625" style="44" customWidth="1"/>
    <col min="9720" max="9720" width="8.7109375" style="44" customWidth="1"/>
    <col min="9721" max="9722" width="4.85546875" style="44" customWidth="1"/>
    <col min="9723" max="9723" width="5.42578125" style="44" customWidth="1"/>
    <col min="9724" max="9724" width="4.7109375" style="44" customWidth="1"/>
    <col min="9725" max="9725" width="4.5703125" style="44" customWidth="1"/>
    <col min="9726" max="9728" width="4.7109375" style="44" customWidth="1"/>
    <col min="9729" max="9729" width="4.5703125" style="44" customWidth="1"/>
    <col min="9730" max="9730" width="4.42578125" style="44" customWidth="1"/>
    <col min="9731" max="9731" width="4.28515625" style="44" customWidth="1"/>
    <col min="9732" max="9732" width="4.5703125" style="44" customWidth="1"/>
    <col min="9733" max="9733" width="4.42578125" style="44" customWidth="1"/>
    <col min="9734" max="9735" width="4.5703125" style="44" customWidth="1"/>
    <col min="9736" max="9736" width="4.28515625" style="44" customWidth="1"/>
    <col min="9737" max="9737" width="4.140625" style="44" customWidth="1"/>
    <col min="9738" max="9738" width="4.28515625" style="44" customWidth="1"/>
    <col min="9739" max="9972" width="9.140625" style="44"/>
    <col min="9973" max="9973" width="4.42578125" style="44" customWidth="1"/>
    <col min="9974" max="9974" width="15.7109375" style="44" customWidth="1"/>
    <col min="9975" max="9975" width="24.140625" style="44" customWidth="1"/>
    <col min="9976" max="9976" width="8.7109375" style="44" customWidth="1"/>
    <col min="9977" max="9978" width="4.85546875" style="44" customWidth="1"/>
    <col min="9979" max="9979" width="5.42578125" style="44" customWidth="1"/>
    <col min="9980" max="9980" width="4.7109375" style="44" customWidth="1"/>
    <col min="9981" max="9981" width="4.5703125" style="44" customWidth="1"/>
    <col min="9982" max="9984" width="4.7109375" style="44" customWidth="1"/>
    <col min="9985" max="9985" width="4.5703125" style="44" customWidth="1"/>
    <col min="9986" max="9986" width="4.42578125" style="44" customWidth="1"/>
    <col min="9987" max="9987" width="4.28515625" style="44" customWidth="1"/>
    <col min="9988" max="9988" width="4.5703125" style="44" customWidth="1"/>
    <col min="9989" max="9989" width="4.42578125" style="44" customWidth="1"/>
    <col min="9990" max="9991" width="4.5703125" style="44" customWidth="1"/>
    <col min="9992" max="9992" width="4.28515625" style="44" customWidth="1"/>
    <col min="9993" max="9993" width="4.140625" style="44" customWidth="1"/>
    <col min="9994" max="9994" width="4.28515625" style="44" customWidth="1"/>
    <col min="9995" max="10228" width="9.140625" style="44"/>
    <col min="10229" max="10229" width="4.42578125" style="44" customWidth="1"/>
    <col min="10230" max="10230" width="15.7109375" style="44" customWidth="1"/>
    <col min="10231" max="10231" width="24.140625" style="44" customWidth="1"/>
    <col min="10232" max="10232" width="8.7109375" style="44" customWidth="1"/>
    <col min="10233" max="10234" width="4.85546875" style="44" customWidth="1"/>
    <col min="10235" max="10235" width="5.42578125" style="44" customWidth="1"/>
    <col min="10236" max="10236" width="4.7109375" style="44" customWidth="1"/>
    <col min="10237" max="10237" width="4.5703125" style="44" customWidth="1"/>
    <col min="10238" max="10240" width="4.7109375" style="44" customWidth="1"/>
    <col min="10241" max="10241" width="4.5703125" style="44" customWidth="1"/>
    <col min="10242" max="10242" width="4.42578125" style="44" customWidth="1"/>
    <col min="10243" max="10243" width="4.28515625" style="44" customWidth="1"/>
    <col min="10244" max="10244" width="4.5703125" style="44" customWidth="1"/>
    <col min="10245" max="10245" width="4.42578125" style="44" customWidth="1"/>
    <col min="10246" max="10247" width="4.5703125" style="44" customWidth="1"/>
    <col min="10248" max="10248" width="4.28515625" style="44" customWidth="1"/>
    <col min="10249" max="10249" width="4.140625" style="44" customWidth="1"/>
    <col min="10250" max="10250" width="4.28515625" style="44" customWidth="1"/>
    <col min="10251" max="10484" width="9.140625" style="44"/>
    <col min="10485" max="10485" width="4.42578125" style="44" customWidth="1"/>
    <col min="10486" max="10486" width="15.7109375" style="44" customWidth="1"/>
    <col min="10487" max="10487" width="24.140625" style="44" customWidth="1"/>
    <col min="10488" max="10488" width="8.7109375" style="44" customWidth="1"/>
    <col min="10489" max="10490" width="4.85546875" style="44" customWidth="1"/>
    <col min="10491" max="10491" width="5.42578125" style="44" customWidth="1"/>
    <col min="10492" max="10492" width="4.7109375" style="44" customWidth="1"/>
    <col min="10493" max="10493" width="4.5703125" style="44" customWidth="1"/>
    <col min="10494" max="10496" width="4.7109375" style="44" customWidth="1"/>
    <col min="10497" max="10497" width="4.5703125" style="44" customWidth="1"/>
    <col min="10498" max="10498" width="4.42578125" style="44" customWidth="1"/>
    <col min="10499" max="10499" width="4.28515625" style="44" customWidth="1"/>
    <col min="10500" max="10500" width="4.5703125" style="44" customWidth="1"/>
    <col min="10501" max="10501" width="4.42578125" style="44" customWidth="1"/>
    <col min="10502" max="10503" width="4.5703125" style="44" customWidth="1"/>
    <col min="10504" max="10504" width="4.28515625" style="44" customWidth="1"/>
    <col min="10505" max="10505" width="4.140625" style="44" customWidth="1"/>
    <col min="10506" max="10506" width="4.28515625" style="44" customWidth="1"/>
    <col min="10507" max="10740" width="9.140625" style="44"/>
    <col min="10741" max="10741" width="4.42578125" style="44" customWidth="1"/>
    <col min="10742" max="10742" width="15.7109375" style="44" customWidth="1"/>
    <col min="10743" max="10743" width="24.140625" style="44" customWidth="1"/>
    <col min="10744" max="10744" width="8.7109375" style="44" customWidth="1"/>
    <col min="10745" max="10746" width="4.85546875" style="44" customWidth="1"/>
    <col min="10747" max="10747" width="5.42578125" style="44" customWidth="1"/>
    <col min="10748" max="10748" width="4.7109375" style="44" customWidth="1"/>
    <col min="10749" max="10749" width="4.5703125" style="44" customWidth="1"/>
    <col min="10750" max="10752" width="4.7109375" style="44" customWidth="1"/>
    <col min="10753" max="10753" width="4.5703125" style="44" customWidth="1"/>
    <col min="10754" max="10754" width="4.42578125" style="44" customWidth="1"/>
    <col min="10755" max="10755" width="4.28515625" style="44" customWidth="1"/>
    <col min="10756" max="10756" width="4.5703125" style="44" customWidth="1"/>
    <col min="10757" max="10757" width="4.42578125" style="44" customWidth="1"/>
    <col min="10758" max="10759" width="4.5703125" style="44" customWidth="1"/>
    <col min="10760" max="10760" width="4.28515625" style="44" customWidth="1"/>
    <col min="10761" max="10761" width="4.140625" style="44" customWidth="1"/>
    <col min="10762" max="10762" width="4.28515625" style="44" customWidth="1"/>
    <col min="10763" max="10996" width="9.140625" style="44"/>
    <col min="10997" max="10997" width="4.42578125" style="44" customWidth="1"/>
    <col min="10998" max="10998" width="15.7109375" style="44" customWidth="1"/>
    <col min="10999" max="10999" width="24.140625" style="44" customWidth="1"/>
    <col min="11000" max="11000" width="8.7109375" style="44" customWidth="1"/>
    <col min="11001" max="11002" width="4.85546875" style="44" customWidth="1"/>
    <col min="11003" max="11003" width="5.42578125" style="44" customWidth="1"/>
    <col min="11004" max="11004" width="4.7109375" style="44" customWidth="1"/>
    <col min="11005" max="11005" width="4.5703125" style="44" customWidth="1"/>
    <col min="11006" max="11008" width="4.7109375" style="44" customWidth="1"/>
    <col min="11009" max="11009" width="4.5703125" style="44" customWidth="1"/>
    <col min="11010" max="11010" width="4.42578125" style="44" customWidth="1"/>
    <col min="11011" max="11011" width="4.28515625" style="44" customWidth="1"/>
    <col min="11012" max="11012" width="4.5703125" style="44" customWidth="1"/>
    <col min="11013" max="11013" width="4.42578125" style="44" customWidth="1"/>
    <col min="11014" max="11015" width="4.5703125" style="44" customWidth="1"/>
    <col min="11016" max="11016" width="4.28515625" style="44" customWidth="1"/>
    <col min="11017" max="11017" width="4.140625" style="44" customWidth="1"/>
    <col min="11018" max="11018" width="4.28515625" style="44" customWidth="1"/>
    <col min="11019" max="11252" width="9.140625" style="44"/>
    <col min="11253" max="11253" width="4.42578125" style="44" customWidth="1"/>
    <col min="11254" max="11254" width="15.7109375" style="44" customWidth="1"/>
    <col min="11255" max="11255" width="24.140625" style="44" customWidth="1"/>
    <col min="11256" max="11256" width="8.7109375" style="44" customWidth="1"/>
    <col min="11257" max="11258" width="4.85546875" style="44" customWidth="1"/>
    <col min="11259" max="11259" width="5.42578125" style="44" customWidth="1"/>
    <col min="11260" max="11260" width="4.7109375" style="44" customWidth="1"/>
    <col min="11261" max="11261" width="4.5703125" style="44" customWidth="1"/>
    <col min="11262" max="11264" width="4.7109375" style="44" customWidth="1"/>
    <col min="11265" max="11265" width="4.5703125" style="44" customWidth="1"/>
    <col min="11266" max="11266" width="4.42578125" style="44" customWidth="1"/>
    <col min="11267" max="11267" width="4.28515625" style="44" customWidth="1"/>
    <col min="11268" max="11268" width="4.5703125" style="44" customWidth="1"/>
    <col min="11269" max="11269" width="4.42578125" style="44" customWidth="1"/>
    <col min="11270" max="11271" width="4.5703125" style="44" customWidth="1"/>
    <col min="11272" max="11272" width="4.28515625" style="44" customWidth="1"/>
    <col min="11273" max="11273" width="4.140625" style="44" customWidth="1"/>
    <col min="11274" max="11274" width="4.28515625" style="44" customWidth="1"/>
    <col min="11275" max="11508" width="9.140625" style="44"/>
    <col min="11509" max="11509" width="4.42578125" style="44" customWidth="1"/>
    <col min="11510" max="11510" width="15.7109375" style="44" customWidth="1"/>
    <col min="11511" max="11511" width="24.140625" style="44" customWidth="1"/>
    <col min="11512" max="11512" width="8.7109375" style="44" customWidth="1"/>
    <col min="11513" max="11514" width="4.85546875" style="44" customWidth="1"/>
    <col min="11515" max="11515" width="5.42578125" style="44" customWidth="1"/>
    <col min="11516" max="11516" width="4.7109375" style="44" customWidth="1"/>
    <col min="11517" max="11517" width="4.5703125" style="44" customWidth="1"/>
    <col min="11518" max="11520" width="4.7109375" style="44" customWidth="1"/>
    <col min="11521" max="11521" width="4.5703125" style="44" customWidth="1"/>
    <col min="11522" max="11522" width="4.42578125" style="44" customWidth="1"/>
    <col min="11523" max="11523" width="4.28515625" style="44" customWidth="1"/>
    <col min="11524" max="11524" width="4.5703125" style="44" customWidth="1"/>
    <col min="11525" max="11525" width="4.42578125" style="44" customWidth="1"/>
    <col min="11526" max="11527" width="4.5703125" style="44" customWidth="1"/>
    <col min="11528" max="11528" width="4.28515625" style="44" customWidth="1"/>
    <col min="11529" max="11529" width="4.140625" style="44" customWidth="1"/>
    <col min="11530" max="11530" width="4.28515625" style="44" customWidth="1"/>
    <col min="11531" max="11764" width="9.140625" style="44"/>
    <col min="11765" max="11765" width="4.42578125" style="44" customWidth="1"/>
    <col min="11766" max="11766" width="15.7109375" style="44" customWidth="1"/>
    <col min="11767" max="11767" width="24.140625" style="44" customWidth="1"/>
    <col min="11768" max="11768" width="8.7109375" style="44" customWidth="1"/>
    <col min="11769" max="11770" width="4.85546875" style="44" customWidth="1"/>
    <col min="11771" max="11771" width="5.42578125" style="44" customWidth="1"/>
    <col min="11772" max="11772" width="4.7109375" style="44" customWidth="1"/>
    <col min="11773" max="11773" width="4.5703125" style="44" customWidth="1"/>
    <col min="11774" max="11776" width="4.7109375" style="44" customWidth="1"/>
    <col min="11777" max="11777" width="4.5703125" style="44" customWidth="1"/>
    <col min="11778" max="11778" width="4.42578125" style="44" customWidth="1"/>
    <col min="11779" max="11779" width="4.28515625" style="44" customWidth="1"/>
    <col min="11780" max="11780" width="4.5703125" style="44" customWidth="1"/>
    <col min="11781" max="11781" width="4.42578125" style="44" customWidth="1"/>
    <col min="11782" max="11783" width="4.5703125" style="44" customWidth="1"/>
    <col min="11784" max="11784" width="4.28515625" style="44" customWidth="1"/>
    <col min="11785" max="11785" width="4.140625" style="44" customWidth="1"/>
    <col min="11786" max="11786" width="4.28515625" style="44" customWidth="1"/>
    <col min="11787" max="12020" width="9.140625" style="44"/>
    <col min="12021" max="12021" width="4.42578125" style="44" customWidth="1"/>
    <col min="12022" max="12022" width="15.7109375" style="44" customWidth="1"/>
    <col min="12023" max="12023" width="24.140625" style="44" customWidth="1"/>
    <col min="12024" max="12024" width="8.7109375" style="44" customWidth="1"/>
    <col min="12025" max="12026" width="4.85546875" style="44" customWidth="1"/>
    <col min="12027" max="12027" width="5.42578125" style="44" customWidth="1"/>
    <col min="12028" max="12028" width="4.7109375" style="44" customWidth="1"/>
    <col min="12029" max="12029" width="4.5703125" style="44" customWidth="1"/>
    <col min="12030" max="12032" width="4.7109375" style="44" customWidth="1"/>
    <col min="12033" max="12033" width="4.5703125" style="44" customWidth="1"/>
    <col min="12034" max="12034" width="4.42578125" style="44" customWidth="1"/>
    <col min="12035" max="12035" width="4.28515625" style="44" customWidth="1"/>
    <col min="12036" max="12036" width="4.5703125" style="44" customWidth="1"/>
    <col min="12037" max="12037" width="4.42578125" style="44" customWidth="1"/>
    <col min="12038" max="12039" width="4.5703125" style="44" customWidth="1"/>
    <col min="12040" max="12040" width="4.28515625" style="44" customWidth="1"/>
    <col min="12041" max="12041" width="4.140625" style="44" customWidth="1"/>
    <col min="12042" max="12042" width="4.28515625" style="44" customWidth="1"/>
    <col min="12043" max="12276" width="9.140625" style="44"/>
    <col min="12277" max="12277" width="4.42578125" style="44" customWidth="1"/>
    <col min="12278" max="12278" width="15.7109375" style="44" customWidth="1"/>
    <col min="12279" max="12279" width="24.140625" style="44" customWidth="1"/>
    <col min="12280" max="12280" width="8.7109375" style="44" customWidth="1"/>
    <col min="12281" max="12282" width="4.85546875" style="44" customWidth="1"/>
    <col min="12283" max="12283" width="5.42578125" style="44" customWidth="1"/>
    <col min="12284" max="12284" width="4.7109375" style="44" customWidth="1"/>
    <col min="12285" max="12285" width="4.5703125" style="44" customWidth="1"/>
    <col min="12286" max="12288" width="4.7109375" style="44" customWidth="1"/>
    <col min="12289" max="12289" width="4.5703125" style="44" customWidth="1"/>
    <col min="12290" max="12290" width="4.42578125" style="44" customWidth="1"/>
    <col min="12291" max="12291" width="4.28515625" style="44" customWidth="1"/>
    <col min="12292" max="12292" width="4.5703125" style="44" customWidth="1"/>
    <col min="12293" max="12293" width="4.42578125" style="44" customWidth="1"/>
    <col min="12294" max="12295" width="4.5703125" style="44" customWidth="1"/>
    <col min="12296" max="12296" width="4.28515625" style="44" customWidth="1"/>
    <col min="12297" max="12297" width="4.140625" style="44" customWidth="1"/>
    <col min="12298" max="12298" width="4.28515625" style="44" customWidth="1"/>
    <col min="12299" max="12532" width="9.140625" style="44"/>
    <col min="12533" max="12533" width="4.42578125" style="44" customWidth="1"/>
    <col min="12534" max="12534" width="15.7109375" style="44" customWidth="1"/>
    <col min="12535" max="12535" width="24.140625" style="44" customWidth="1"/>
    <col min="12536" max="12536" width="8.7109375" style="44" customWidth="1"/>
    <col min="12537" max="12538" width="4.85546875" style="44" customWidth="1"/>
    <col min="12539" max="12539" width="5.42578125" style="44" customWidth="1"/>
    <col min="12540" max="12540" width="4.7109375" style="44" customWidth="1"/>
    <col min="12541" max="12541" width="4.5703125" style="44" customWidth="1"/>
    <col min="12542" max="12544" width="4.7109375" style="44" customWidth="1"/>
    <col min="12545" max="12545" width="4.5703125" style="44" customWidth="1"/>
    <col min="12546" max="12546" width="4.42578125" style="44" customWidth="1"/>
    <col min="12547" max="12547" width="4.28515625" style="44" customWidth="1"/>
    <col min="12548" max="12548" width="4.5703125" style="44" customWidth="1"/>
    <col min="12549" max="12549" width="4.42578125" style="44" customWidth="1"/>
    <col min="12550" max="12551" width="4.5703125" style="44" customWidth="1"/>
    <col min="12552" max="12552" width="4.28515625" style="44" customWidth="1"/>
    <col min="12553" max="12553" width="4.140625" style="44" customWidth="1"/>
    <col min="12554" max="12554" width="4.28515625" style="44" customWidth="1"/>
    <col min="12555" max="12788" width="9.140625" style="44"/>
    <col min="12789" max="12789" width="4.42578125" style="44" customWidth="1"/>
    <col min="12790" max="12790" width="15.7109375" style="44" customWidth="1"/>
    <col min="12791" max="12791" width="24.140625" style="44" customWidth="1"/>
    <col min="12792" max="12792" width="8.7109375" style="44" customWidth="1"/>
    <col min="12793" max="12794" width="4.85546875" style="44" customWidth="1"/>
    <col min="12795" max="12795" width="5.42578125" style="44" customWidth="1"/>
    <col min="12796" max="12796" width="4.7109375" style="44" customWidth="1"/>
    <col min="12797" max="12797" width="4.5703125" style="44" customWidth="1"/>
    <col min="12798" max="12800" width="4.7109375" style="44" customWidth="1"/>
    <col min="12801" max="12801" width="4.5703125" style="44" customWidth="1"/>
    <col min="12802" max="12802" width="4.42578125" style="44" customWidth="1"/>
    <col min="12803" max="12803" width="4.28515625" style="44" customWidth="1"/>
    <col min="12804" max="12804" width="4.5703125" style="44" customWidth="1"/>
    <col min="12805" max="12805" width="4.42578125" style="44" customWidth="1"/>
    <col min="12806" max="12807" width="4.5703125" style="44" customWidth="1"/>
    <col min="12808" max="12808" width="4.28515625" style="44" customWidth="1"/>
    <col min="12809" max="12809" width="4.140625" style="44" customWidth="1"/>
    <col min="12810" max="12810" width="4.28515625" style="44" customWidth="1"/>
    <col min="12811" max="13044" width="9.140625" style="44"/>
    <col min="13045" max="13045" width="4.42578125" style="44" customWidth="1"/>
    <col min="13046" max="13046" width="15.7109375" style="44" customWidth="1"/>
    <col min="13047" max="13047" width="24.140625" style="44" customWidth="1"/>
    <col min="13048" max="13048" width="8.7109375" style="44" customWidth="1"/>
    <col min="13049" max="13050" width="4.85546875" style="44" customWidth="1"/>
    <col min="13051" max="13051" width="5.42578125" style="44" customWidth="1"/>
    <col min="13052" max="13052" width="4.7109375" style="44" customWidth="1"/>
    <col min="13053" max="13053" width="4.5703125" style="44" customWidth="1"/>
    <col min="13054" max="13056" width="4.7109375" style="44" customWidth="1"/>
    <col min="13057" max="13057" width="4.5703125" style="44" customWidth="1"/>
    <col min="13058" max="13058" width="4.42578125" style="44" customWidth="1"/>
    <col min="13059" max="13059" width="4.28515625" style="44" customWidth="1"/>
    <col min="13060" max="13060" width="4.5703125" style="44" customWidth="1"/>
    <col min="13061" max="13061" width="4.42578125" style="44" customWidth="1"/>
    <col min="13062" max="13063" width="4.5703125" style="44" customWidth="1"/>
    <col min="13064" max="13064" width="4.28515625" style="44" customWidth="1"/>
    <col min="13065" max="13065" width="4.140625" style="44" customWidth="1"/>
    <col min="13066" max="13066" width="4.28515625" style="44" customWidth="1"/>
    <col min="13067" max="13300" width="9.140625" style="44"/>
    <col min="13301" max="13301" width="4.42578125" style="44" customWidth="1"/>
    <col min="13302" max="13302" width="15.7109375" style="44" customWidth="1"/>
    <col min="13303" max="13303" width="24.140625" style="44" customWidth="1"/>
    <col min="13304" max="13304" width="8.7109375" style="44" customWidth="1"/>
    <col min="13305" max="13306" width="4.85546875" style="44" customWidth="1"/>
    <col min="13307" max="13307" width="5.42578125" style="44" customWidth="1"/>
    <col min="13308" max="13308" width="4.7109375" style="44" customWidth="1"/>
    <col min="13309" max="13309" width="4.5703125" style="44" customWidth="1"/>
    <col min="13310" max="13312" width="4.7109375" style="44" customWidth="1"/>
    <col min="13313" max="13313" width="4.5703125" style="44" customWidth="1"/>
    <col min="13314" max="13314" width="4.42578125" style="44" customWidth="1"/>
    <col min="13315" max="13315" width="4.28515625" style="44" customWidth="1"/>
    <col min="13316" max="13316" width="4.5703125" style="44" customWidth="1"/>
    <col min="13317" max="13317" width="4.42578125" style="44" customWidth="1"/>
    <col min="13318" max="13319" width="4.5703125" style="44" customWidth="1"/>
    <col min="13320" max="13320" width="4.28515625" style="44" customWidth="1"/>
    <col min="13321" max="13321" width="4.140625" style="44" customWidth="1"/>
    <col min="13322" max="13322" width="4.28515625" style="44" customWidth="1"/>
    <col min="13323" max="13556" width="9.140625" style="44"/>
    <col min="13557" max="13557" width="4.42578125" style="44" customWidth="1"/>
    <col min="13558" max="13558" width="15.7109375" style="44" customWidth="1"/>
    <col min="13559" max="13559" width="24.140625" style="44" customWidth="1"/>
    <col min="13560" max="13560" width="8.7109375" style="44" customWidth="1"/>
    <col min="13561" max="13562" width="4.85546875" style="44" customWidth="1"/>
    <col min="13563" max="13563" width="5.42578125" style="44" customWidth="1"/>
    <col min="13564" max="13564" width="4.7109375" style="44" customWidth="1"/>
    <col min="13565" max="13565" width="4.5703125" style="44" customWidth="1"/>
    <col min="13566" max="13568" width="4.7109375" style="44" customWidth="1"/>
    <col min="13569" max="13569" width="4.5703125" style="44" customWidth="1"/>
    <col min="13570" max="13570" width="4.42578125" style="44" customWidth="1"/>
    <col min="13571" max="13571" width="4.28515625" style="44" customWidth="1"/>
    <col min="13572" max="13572" width="4.5703125" style="44" customWidth="1"/>
    <col min="13573" max="13573" width="4.42578125" style="44" customWidth="1"/>
    <col min="13574" max="13575" width="4.5703125" style="44" customWidth="1"/>
    <col min="13576" max="13576" width="4.28515625" style="44" customWidth="1"/>
    <col min="13577" max="13577" width="4.140625" style="44" customWidth="1"/>
    <col min="13578" max="13578" width="4.28515625" style="44" customWidth="1"/>
    <col min="13579" max="13812" width="9.140625" style="44"/>
    <col min="13813" max="13813" width="4.42578125" style="44" customWidth="1"/>
    <col min="13814" max="13814" width="15.7109375" style="44" customWidth="1"/>
    <col min="13815" max="13815" width="24.140625" style="44" customWidth="1"/>
    <col min="13816" max="13816" width="8.7109375" style="44" customWidth="1"/>
    <col min="13817" max="13818" width="4.85546875" style="44" customWidth="1"/>
    <col min="13819" max="13819" width="5.42578125" style="44" customWidth="1"/>
    <col min="13820" max="13820" width="4.7109375" style="44" customWidth="1"/>
    <col min="13821" max="13821" width="4.5703125" style="44" customWidth="1"/>
    <col min="13822" max="13824" width="4.7109375" style="44" customWidth="1"/>
    <col min="13825" max="13825" width="4.5703125" style="44" customWidth="1"/>
    <col min="13826" max="13826" width="4.42578125" style="44" customWidth="1"/>
    <col min="13827" max="13827" width="4.28515625" style="44" customWidth="1"/>
    <col min="13828" max="13828" width="4.5703125" style="44" customWidth="1"/>
    <col min="13829" max="13829" width="4.42578125" style="44" customWidth="1"/>
    <col min="13830" max="13831" width="4.5703125" style="44" customWidth="1"/>
    <col min="13832" max="13832" width="4.28515625" style="44" customWidth="1"/>
    <col min="13833" max="13833" width="4.140625" style="44" customWidth="1"/>
    <col min="13834" max="13834" width="4.28515625" style="44" customWidth="1"/>
    <col min="13835" max="14068" width="9.140625" style="44"/>
    <col min="14069" max="14069" width="4.42578125" style="44" customWidth="1"/>
    <col min="14070" max="14070" width="15.7109375" style="44" customWidth="1"/>
    <col min="14071" max="14071" width="24.140625" style="44" customWidth="1"/>
    <col min="14072" max="14072" width="8.7109375" style="44" customWidth="1"/>
    <col min="14073" max="14074" width="4.85546875" style="44" customWidth="1"/>
    <col min="14075" max="14075" width="5.42578125" style="44" customWidth="1"/>
    <col min="14076" max="14076" width="4.7109375" style="44" customWidth="1"/>
    <col min="14077" max="14077" width="4.5703125" style="44" customWidth="1"/>
    <col min="14078" max="14080" width="4.7109375" style="44" customWidth="1"/>
    <col min="14081" max="14081" width="4.5703125" style="44" customWidth="1"/>
    <col min="14082" max="14082" width="4.42578125" style="44" customWidth="1"/>
    <col min="14083" max="14083" width="4.28515625" style="44" customWidth="1"/>
    <col min="14084" max="14084" width="4.5703125" style="44" customWidth="1"/>
    <col min="14085" max="14085" width="4.42578125" style="44" customWidth="1"/>
    <col min="14086" max="14087" width="4.5703125" style="44" customWidth="1"/>
    <col min="14088" max="14088" width="4.28515625" style="44" customWidth="1"/>
    <col min="14089" max="14089" width="4.140625" style="44" customWidth="1"/>
    <col min="14090" max="14090" width="4.28515625" style="44" customWidth="1"/>
    <col min="14091" max="14324" width="9.140625" style="44"/>
    <col min="14325" max="14325" width="4.42578125" style="44" customWidth="1"/>
    <col min="14326" max="14326" width="15.7109375" style="44" customWidth="1"/>
    <col min="14327" max="14327" width="24.140625" style="44" customWidth="1"/>
    <col min="14328" max="14328" width="8.7109375" style="44" customWidth="1"/>
    <col min="14329" max="14330" width="4.85546875" style="44" customWidth="1"/>
    <col min="14331" max="14331" width="5.42578125" style="44" customWidth="1"/>
    <col min="14332" max="14332" width="4.7109375" style="44" customWidth="1"/>
    <col min="14333" max="14333" width="4.5703125" style="44" customWidth="1"/>
    <col min="14334" max="14336" width="4.7109375" style="44" customWidth="1"/>
    <col min="14337" max="14337" width="4.5703125" style="44" customWidth="1"/>
    <col min="14338" max="14338" width="4.42578125" style="44" customWidth="1"/>
    <col min="14339" max="14339" width="4.28515625" style="44" customWidth="1"/>
    <col min="14340" max="14340" width="4.5703125" style="44" customWidth="1"/>
    <col min="14341" max="14341" width="4.42578125" style="44" customWidth="1"/>
    <col min="14342" max="14343" width="4.5703125" style="44" customWidth="1"/>
    <col min="14344" max="14344" width="4.28515625" style="44" customWidth="1"/>
    <col min="14345" max="14345" width="4.140625" style="44" customWidth="1"/>
    <col min="14346" max="14346" width="4.28515625" style="44" customWidth="1"/>
    <col min="14347" max="14580" width="9.140625" style="44"/>
    <col min="14581" max="14581" width="4.42578125" style="44" customWidth="1"/>
    <col min="14582" max="14582" width="15.7109375" style="44" customWidth="1"/>
    <col min="14583" max="14583" width="24.140625" style="44" customWidth="1"/>
    <col min="14584" max="14584" width="8.7109375" style="44" customWidth="1"/>
    <col min="14585" max="14586" width="4.85546875" style="44" customWidth="1"/>
    <col min="14587" max="14587" width="5.42578125" style="44" customWidth="1"/>
    <col min="14588" max="14588" width="4.7109375" style="44" customWidth="1"/>
    <col min="14589" max="14589" width="4.5703125" style="44" customWidth="1"/>
    <col min="14590" max="14592" width="4.7109375" style="44" customWidth="1"/>
    <col min="14593" max="14593" width="4.5703125" style="44" customWidth="1"/>
    <col min="14594" max="14594" width="4.42578125" style="44" customWidth="1"/>
    <col min="14595" max="14595" width="4.28515625" style="44" customWidth="1"/>
    <col min="14596" max="14596" width="4.5703125" style="44" customWidth="1"/>
    <col min="14597" max="14597" width="4.42578125" style="44" customWidth="1"/>
    <col min="14598" max="14599" width="4.5703125" style="44" customWidth="1"/>
    <col min="14600" max="14600" width="4.28515625" style="44" customWidth="1"/>
    <col min="14601" max="14601" width="4.140625" style="44" customWidth="1"/>
    <col min="14602" max="14602" width="4.28515625" style="44" customWidth="1"/>
    <col min="14603" max="14836" width="9.140625" style="44"/>
    <col min="14837" max="14837" width="4.42578125" style="44" customWidth="1"/>
    <col min="14838" max="14838" width="15.7109375" style="44" customWidth="1"/>
    <col min="14839" max="14839" width="24.140625" style="44" customWidth="1"/>
    <col min="14840" max="14840" width="8.7109375" style="44" customWidth="1"/>
    <col min="14841" max="14842" width="4.85546875" style="44" customWidth="1"/>
    <col min="14843" max="14843" width="5.42578125" style="44" customWidth="1"/>
    <col min="14844" max="14844" width="4.7109375" style="44" customWidth="1"/>
    <col min="14845" max="14845" width="4.5703125" style="44" customWidth="1"/>
    <col min="14846" max="14848" width="4.7109375" style="44" customWidth="1"/>
    <col min="14849" max="14849" width="4.5703125" style="44" customWidth="1"/>
    <col min="14850" max="14850" width="4.42578125" style="44" customWidth="1"/>
    <col min="14851" max="14851" width="4.28515625" style="44" customWidth="1"/>
    <col min="14852" max="14852" width="4.5703125" style="44" customWidth="1"/>
    <col min="14853" max="14853" width="4.42578125" style="44" customWidth="1"/>
    <col min="14854" max="14855" width="4.5703125" style="44" customWidth="1"/>
    <col min="14856" max="14856" width="4.28515625" style="44" customWidth="1"/>
    <col min="14857" max="14857" width="4.140625" style="44" customWidth="1"/>
    <col min="14858" max="14858" width="4.28515625" style="44" customWidth="1"/>
    <col min="14859" max="15092" width="9.140625" style="44"/>
    <col min="15093" max="15093" width="4.42578125" style="44" customWidth="1"/>
    <col min="15094" max="15094" width="15.7109375" style="44" customWidth="1"/>
    <col min="15095" max="15095" width="24.140625" style="44" customWidth="1"/>
    <col min="15096" max="15096" width="8.7109375" style="44" customWidth="1"/>
    <col min="15097" max="15098" width="4.85546875" style="44" customWidth="1"/>
    <col min="15099" max="15099" width="5.42578125" style="44" customWidth="1"/>
    <col min="15100" max="15100" width="4.7109375" style="44" customWidth="1"/>
    <col min="15101" max="15101" width="4.5703125" style="44" customWidth="1"/>
    <col min="15102" max="15104" width="4.7109375" style="44" customWidth="1"/>
    <col min="15105" max="15105" width="4.5703125" style="44" customWidth="1"/>
    <col min="15106" max="15106" width="4.42578125" style="44" customWidth="1"/>
    <col min="15107" max="15107" width="4.28515625" style="44" customWidth="1"/>
    <col min="15108" max="15108" width="4.5703125" style="44" customWidth="1"/>
    <col min="15109" max="15109" width="4.42578125" style="44" customWidth="1"/>
    <col min="15110" max="15111" width="4.5703125" style="44" customWidth="1"/>
    <col min="15112" max="15112" width="4.28515625" style="44" customWidth="1"/>
    <col min="15113" max="15113" width="4.140625" style="44" customWidth="1"/>
    <col min="15114" max="15114" width="4.28515625" style="44" customWidth="1"/>
    <col min="15115" max="15348" width="9.140625" style="44"/>
    <col min="15349" max="15349" width="4.42578125" style="44" customWidth="1"/>
    <col min="15350" max="15350" width="15.7109375" style="44" customWidth="1"/>
    <col min="15351" max="15351" width="24.140625" style="44" customWidth="1"/>
    <col min="15352" max="15352" width="8.7109375" style="44" customWidth="1"/>
    <col min="15353" max="15354" width="4.85546875" style="44" customWidth="1"/>
    <col min="15355" max="15355" width="5.42578125" style="44" customWidth="1"/>
    <col min="15356" max="15356" width="4.7109375" style="44" customWidth="1"/>
    <col min="15357" max="15357" width="4.5703125" style="44" customWidth="1"/>
    <col min="15358" max="15360" width="4.7109375" style="44" customWidth="1"/>
    <col min="15361" max="15361" width="4.5703125" style="44" customWidth="1"/>
    <col min="15362" max="15362" width="4.42578125" style="44" customWidth="1"/>
    <col min="15363" max="15363" width="4.28515625" style="44" customWidth="1"/>
    <col min="15364" max="15364" width="4.5703125" style="44" customWidth="1"/>
    <col min="15365" max="15365" width="4.42578125" style="44" customWidth="1"/>
    <col min="15366" max="15367" width="4.5703125" style="44" customWidth="1"/>
    <col min="15368" max="15368" width="4.28515625" style="44" customWidth="1"/>
    <col min="15369" max="15369" width="4.140625" style="44" customWidth="1"/>
    <col min="15370" max="15370" width="4.28515625" style="44" customWidth="1"/>
    <col min="15371" max="15604" width="9.140625" style="44"/>
    <col min="15605" max="15605" width="4.42578125" style="44" customWidth="1"/>
    <col min="15606" max="15606" width="15.7109375" style="44" customWidth="1"/>
    <col min="15607" max="15607" width="24.140625" style="44" customWidth="1"/>
    <col min="15608" max="15608" width="8.7109375" style="44" customWidth="1"/>
    <col min="15609" max="15610" width="4.85546875" style="44" customWidth="1"/>
    <col min="15611" max="15611" width="5.42578125" style="44" customWidth="1"/>
    <col min="15612" max="15612" width="4.7109375" style="44" customWidth="1"/>
    <col min="15613" max="15613" width="4.5703125" style="44" customWidth="1"/>
    <col min="15614" max="15616" width="4.7109375" style="44" customWidth="1"/>
    <col min="15617" max="15617" width="4.5703125" style="44" customWidth="1"/>
    <col min="15618" max="15618" width="4.42578125" style="44" customWidth="1"/>
    <col min="15619" max="15619" width="4.28515625" style="44" customWidth="1"/>
    <col min="15620" max="15620" width="4.5703125" style="44" customWidth="1"/>
    <col min="15621" max="15621" width="4.42578125" style="44" customWidth="1"/>
    <col min="15622" max="15623" width="4.5703125" style="44" customWidth="1"/>
    <col min="15624" max="15624" width="4.28515625" style="44" customWidth="1"/>
    <col min="15625" max="15625" width="4.140625" style="44" customWidth="1"/>
    <col min="15626" max="15626" width="4.28515625" style="44" customWidth="1"/>
    <col min="15627" max="15860" width="9.140625" style="44"/>
    <col min="15861" max="15861" width="4.42578125" style="44" customWidth="1"/>
    <col min="15862" max="15862" width="15.7109375" style="44" customWidth="1"/>
    <col min="15863" max="15863" width="24.140625" style="44" customWidth="1"/>
    <col min="15864" max="15864" width="8.7109375" style="44" customWidth="1"/>
    <col min="15865" max="15866" width="4.85546875" style="44" customWidth="1"/>
    <col min="15867" max="15867" width="5.42578125" style="44" customWidth="1"/>
    <col min="15868" max="15868" width="4.7109375" style="44" customWidth="1"/>
    <col min="15869" max="15869" width="4.5703125" style="44" customWidth="1"/>
    <col min="15870" max="15872" width="4.7109375" style="44" customWidth="1"/>
    <col min="15873" max="15873" width="4.5703125" style="44" customWidth="1"/>
    <col min="15874" max="15874" width="4.42578125" style="44" customWidth="1"/>
    <col min="15875" max="15875" width="4.28515625" style="44" customWidth="1"/>
    <col min="15876" max="15876" width="4.5703125" style="44" customWidth="1"/>
    <col min="15877" max="15877" width="4.42578125" style="44" customWidth="1"/>
    <col min="15878" max="15879" width="4.5703125" style="44" customWidth="1"/>
    <col min="15880" max="15880" width="4.28515625" style="44" customWidth="1"/>
    <col min="15881" max="15881" width="4.140625" style="44" customWidth="1"/>
    <col min="15882" max="15882" width="4.28515625" style="44" customWidth="1"/>
    <col min="15883" max="16116" width="9.140625" style="44"/>
    <col min="16117" max="16117" width="4.42578125" style="44" customWidth="1"/>
    <col min="16118" max="16118" width="15.7109375" style="44" customWidth="1"/>
    <col min="16119" max="16119" width="24.140625" style="44" customWidth="1"/>
    <col min="16120" max="16120" width="8.7109375" style="44" customWidth="1"/>
    <col min="16121" max="16122" width="4.85546875" style="44" customWidth="1"/>
    <col min="16123" max="16123" width="5.42578125" style="44" customWidth="1"/>
    <col min="16124" max="16124" width="4.7109375" style="44" customWidth="1"/>
    <col min="16125" max="16125" width="4.5703125" style="44" customWidth="1"/>
    <col min="16126" max="16128" width="4.7109375" style="44" customWidth="1"/>
    <col min="16129" max="16129" width="4.5703125" style="44" customWidth="1"/>
    <col min="16130" max="16130" width="4.42578125" style="44" customWidth="1"/>
    <col min="16131" max="16131" width="4.28515625" style="44" customWidth="1"/>
    <col min="16132" max="16132" width="4.5703125" style="44" customWidth="1"/>
    <col min="16133" max="16133" width="4.42578125" style="44" customWidth="1"/>
    <col min="16134" max="16135" width="4.5703125" style="44" customWidth="1"/>
    <col min="16136" max="16136" width="4.28515625" style="44" customWidth="1"/>
    <col min="16137" max="16137" width="4.140625" style="44" customWidth="1"/>
    <col min="16138" max="16138" width="4.28515625" style="44" customWidth="1"/>
    <col min="16139" max="16384" width="9.140625" style="44"/>
  </cols>
  <sheetData>
    <row r="1" spans="1:28" s="14" customFormat="1" ht="25.5" customHeight="1">
      <c r="A1" s="12"/>
      <c r="B1" s="119" t="s">
        <v>11</v>
      </c>
      <c r="C1" s="120"/>
      <c r="D1" s="121" t="s">
        <v>6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28" s="14" customFormat="1" ht="15.75" customHeight="1">
      <c r="A2" s="124" t="s">
        <v>5</v>
      </c>
      <c r="B2" s="124"/>
      <c r="C2" s="124"/>
      <c r="D2" s="15"/>
      <c r="E2" s="16"/>
      <c r="F2" s="17"/>
      <c r="G2" s="18"/>
      <c r="H2" s="19"/>
      <c r="I2" s="19"/>
      <c r="J2" s="20"/>
      <c r="K2" s="21"/>
      <c r="L2" s="21"/>
      <c r="M2" s="20"/>
      <c r="N2" s="21"/>
      <c r="O2" s="21"/>
      <c r="P2" s="20"/>
      <c r="Q2" s="21"/>
      <c r="R2" s="21"/>
      <c r="S2" s="20"/>
      <c r="W2" s="21"/>
      <c r="X2" s="21"/>
      <c r="Y2" s="20"/>
    </row>
    <row r="3" spans="1:28" s="14" customFormat="1" ht="28.5" customHeight="1">
      <c r="A3" s="22"/>
      <c r="B3" s="13"/>
      <c r="C3" s="23" t="s">
        <v>92</v>
      </c>
      <c r="D3" s="24" t="s">
        <v>93</v>
      </c>
      <c r="E3" s="25"/>
      <c r="F3" s="26"/>
      <c r="G3" s="26"/>
      <c r="H3" s="27"/>
      <c r="I3" s="23"/>
      <c r="J3" s="23"/>
      <c r="M3" s="20"/>
      <c r="P3" s="20"/>
      <c r="S3" s="20"/>
      <c r="Y3" s="20"/>
    </row>
    <row r="4" spans="1:28" s="14" customFormat="1">
      <c r="A4" s="28"/>
      <c r="B4" s="13"/>
      <c r="C4" s="23" t="s">
        <v>23</v>
      </c>
      <c r="D4" s="29"/>
      <c r="E4" s="30"/>
      <c r="F4" s="31"/>
      <c r="G4" s="32"/>
      <c r="H4" s="32"/>
      <c r="I4" s="32"/>
      <c r="J4" s="33"/>
      <c r="K4" s="34"/>
      <c r="L4" s="34"/>
      <c r="N4" s="34"/>
      <c r="O4" s="34"/>
      <c r="Q4" s="34"/>
      <c r="R4" s="34"/>
      <c r="W4" s="34"/>
      <c r="X4" s="34"/>
    </row>
    <row r="5" spans="1:28" s="14" customFormat="1">
      <c r="B5" s="35"/>
      <c r="C5" s="36" t="s">
        <v>10</v>
      </c>
      <c r="D5" s="37"/>
      <c r="E5" s="30"/>
      <c r="F5" s="31"/>
      <c r="G5" s="32"/>
      <c r="H5" s="32"/>
      <c r="I5" s="32"/>
      <c r="J5" s="33"/>
      <c r="K5" s="34"/>
      <c r="L5" s="34"/>
      <c r="N5" s="34"/>
      <c r="O5" s="34"/>
      <c r="Q5" s="34"/>
      <c r="R5" s="34"/>
      <c r="W5" s="34"/>
      <c r="X5" s="34"/>
    </row>
    <row r="6" spans="1:28" s="14" customFormat="1" ht="20.25" customHeight="1">
      <c r="B6" s="13"/>
      <c r="C6" s="23" t="s">
        <v>106</v>
      </c>
      <c r="D6" s="38" t="s">
        <v>90</v>
      </c>
      <c r="E6" s="112">
        <v>16</v>
      </c>
      <c r="F6" s="39"/>
      <c r="G6" s="26"/>
      <c r="H6" s="19"/>
      <c r="I6" s="19"/>
      <c r="J6" s="33"/>
      <c r="K6" s="33"/>
      <c r="L6" s="33"/>
      <c r="M6" s="20"/>
      <c r="N6" s="33"/>
      <c r="O6" s="33"/>
      <c r="P6" s="20"/>
      <c r="Q6" s="33"/>
      <c r="R6" s="33"/>
      <c r="S6" s="20"/>
      <c r="W6" s="33"/>
      <c r="X6" s="33"/>
      <c r="Y6" s="20"/>
    </row>
    <row r="7" spans="1:28" s="14" customFormat="1" ht="20.25" customHeight="1">
      <c r="B7" s="13"/>
      <c r="C7" s="23"/>
      <c r="D7" s="24"/>
      <c r="E7" s="38"/>
      <c r="F7" s="39"/>
      <c r="G7" s="26"/>
      <c r="H7" s="19"/>
      <c r="I7" s="19"/>
      <c r="J7" s="33"/>
      <c r="K7" s="33"/>
      <c r="L7" s="33"/>
      <c r="M7" s="20"/>
      <c r="N7" s="33"/>
      <c r="O7" s="33"/>
      <c r="P7" s="20"/>
      <c r="Q7" s="33"/>
      <c r="R7" s="33"/>
      <c r="S7" s="20"/>
      <c r="W7" s="33"/>
      <c r="X7" s="33"/>
      <c r="Y7" s="20"/>
    </row>
    <row r="8" spans="1:28" s="14" customFormat="1" ht="0.75" customHeight="1">
      <c r="B8" s="13"/>
      <c r="C8" s="40"/>
      <c r="D8" s="41"/>
      <c r="E8" s="42"/>
      <c r="F8" s="43"/>
      <c r="G8" s="18"/>
      <c r="H8" s="19"/>
      <c r="I8" s="19"/>
      <c r="K8" s="33"/>
      <c r="L8" s="33"/>
      <c r="M8" s="20"/>
      <c r="N8" s="33"/>
      <c r="O8" s="33"/>
      <c r="P8" s="20"/>
      <c r="Q8" s="33"/>
      <c r="R8" s="33"/>
      <c r="S8" s="20"/>
      <c r="W8" s="33"/>
      <c r="X8" s="33"/>
      <c r="Y8" s="20"/>
    </row>
    <row r="9" spans="1:28" ht="75" customHeight="1">
      <c r="A9" s="55" t="s">
        <v>4</v>
      </c>
      <c r="B9" s="56" t="s">
        <v>3</v>
      </c>
      <c r="C9" s="57" t="s">
        <v>7</v>
      </c>
      <c r="D9" s="58" t="s">
        <v>8</v>
      </c>
      <c r="E9" s="118" t="s">
        <v>94</v>
      </c>
      <c r="F9" s="113"/>
      <c r="G9" s="114"/>
      <c r="H9" s="118" t="s">
        <v>95</v>
      </c>
      <c r="I9" s="113"/>
      <c r="J9" s="114"/>
      <c r="K9" s="118" t="s">
        <v>97</v>
      </c>
      <c r="L9" s="113"/>
      <c r="M9" s="114"/>
      <c r="N9" s="118" t="s">
        <v>98</v>
      </c>
      <c r="O9" s="113"/>
      <c r="P9" s="114"/>
      <c r="Q9" s="113" t="s">
        <v>99</v>
      </c>
      <c r="R9" s="113"/>
      <c r="S9" s="114"/>
      <c r="T9" s="113" t="s">
        <v>100</v>
      </c>
      <c r="U9" s="113"/>
      <c r="V9" s="114"/>
      <c r="W9" s="113" t="s">
        <v>101</v>
      </c>
      <c r="X9" s="113"/>
      <c r="Y9" s="114"/>
      <c r="Z9" s="118" t="s">
        <v>96</v>
      </c>
      <c r="AA9" s="113"/>
      <c r="AB9" s="114"/>
    </row>
    <row r="10" spans="1:28" s="45" customFormat="1" ht="18" customHeight="1">
      <c r="A10" s="63"/>
      <c r="B10" s="64"/>
      <c r="C10" s="65"/>
      <c r="D10" s="66"/>
      <c r="E10" s="116">
        <v>2</v>
      </c>
      <c r="F10" s="116"/>
      <c r="G10" s="116"/>
      <c r="H10" s="115">
        <v>2</v>
      </c>
      <c r="I10" s="116"/>
      <c r="J10" s="116"/>
      <c r="K10" s="115">
        <v>2</v>
      </c>
      <c r="L10" s="116"/>
      <c r="M10" s="117"/>
      <c r="N10" s="115">
        <v>2</v>
      </c>
      <c r="O10" s="116"/>
      <c r="P10" s="117"/>
      <c r="Q10" s="115">
        <v>2</v>
      </c>
      <c r="R10" s="116"/>
      <c r="S10" s="117"/>
      <c r="T10" s="115">
        <v>2</v>
      </c>
      <c r="U10" s="116"/>
      <c r="V10" s="117"/>
      <c r="W10" s="115">
        <v>2</v>
      </c>
      <c r="X10" s="116"/>
      <c r="Y10" s="117"/>
      <c r="Z10" s="115">
        <v>2</v>
      </c>
      <c r="AA10" s="116"/>
      <c r="AB10" s="117"/>
    </row>
    <row r="11" spans="1:28" s="45" customFormat="1" ht="29.25" customHeight="1">
      <c r="A11" s="63"/>
      <c r="B11" s="67"/>
      <c r="C11" s="65"/>
      <c r="D11" s="68"/>
      <c r="E11" s="69" t="s">
        <v>21</v>
      </c>
      <c r="F11" s="69" t="s">
        <v>20</v>
      </c>
      <c r="G11" s="70" t="s">
        <v>9</v>
      </c>
      <c r="H11" s="69" t="s">
        <v>21</v>
      </c>
      <c r="I11" s="69" t="s">
        <v>20</v>
      </c>
      <c r="J11" s="70" t="s">
        <v>9</v>
      </c>
      <c r="K11" s="69" t="s">
        <v>21</v>
      </c>
      <c r="L11" s="69" t="s">
        <v>20</v>
      </c>
      <c r="M11" s="70" t="s">
        <v>9</v>
      </c>
      <c r="N11" s="69" t="s">
        <v>21</v>
      </c>
      <c r="O11" s="69" t="s">
        <v>20</v>
      </c>
      <c r="P11" s="70" t="s">
        <v>9</v>
      </c>
      <c r="Q11" s="69" t="s">
        <v>21</v>
      </c>
      <c r="R11" s="69" t="s">
        <v>20</v>
      </c>
      <c r="S11" s="70" t="s">
        <v>9</v>
      </c>
      <c r="T11" s="69" t="s">
        <v>21</v>
      </c>
      <c r="U11" s="69" t="s">
        <v>20</v>
      </c>
      <c r="V11" s="70" t="s">
        <v>9</v>
      </c>
      <c r="W11" s="69" t="s">
        <v>21</v>
      </c>
      <c r="X11" s="69" t="s">
        <v>20</v>
      </c>
      <c r="Y11" s="70" t="s">
        <v>9</v>
      </c>
      <c r="Z11" s="69" t="s">
        <v>21</v>
      </c>
      <c r="AA11" s="69" t="s">
        <v>20</v>
      </c>
      <c r="AB11" s="70" t="s">
        <v>9</v>
      </c>
    </row>
    <row r="12" spans="1:28" ht="18" customHeight="1">
      <c r="A12" s="101">
        <v>1</v>
      </c>
      <c r="B12" s="101" t="s">
        <v>24</v>
      </c>
      <c r="C12" s="102" t="s">
        <v>25</v>
      </c>
      <c r="D12" s="103" t="s">
        <v>26</v>
      </c>
      <c r="E12" s="104">
        <v>9</v>
      </c>
      <c r="F12" s="104">
        <v>8</v>
      </c>
      <c r="G12" s="104">
        <f t="shared" ref="G12:G15" si="0">ROUND((0.4*E12+0.6*F12),1)</f>
        <v>8.4</v>
      </c>
      <c r="H12" s="104">
        <v>9</v>
      </c>
      <c r="I12" s="111">
        <v>8.5</v>
      </c>
      <c r="J12" s="104">
        <f t="shared" ref="J12:J32" si="1">ROUND((0.4*H12+0.6*I13),1)</f>
        <v>8.4</v>
      </c>
      <c r="K12" s="104">
        <v>8.9</v>
      </c>
      <c r="L12" s="104">
        <v>7.5</v>
      </c>
      <c r="M12" s="104">
        <f t="shared" ref="M12:M33" si="2">ROUND((0.4*K12+0.6*L12),1)</f>
        <v>8.1</v>
      </c>
      <c r="N12" s="104">
        <v>10</v>
      </c>
      <c r="O12" s="104">
        <v>8</v>
      </c>
      <c r="P12" s="104">
        <f t="shared" ref="P12:P33" si="3">ROUND((0.4*N12+0.6*O12),1)</f>
        <v>8.8000000000000007</v>
      </c>
      <c r="Q12" s="104">
        <v>9</v>
      </c>
      <c r="R12" s="104">
        <v>8</v>
      </c>
      <c r="S12" s="104">
        <f t="shared" ref="S12:S33" si="4">ROUND((0.4*Q12+0.6*R12),1)</f>
        <v>8.4</v>
      </c>
      <c r="T12" s="104">
        <v>8.5</v>
      </c>
      <c r="U12" s="104">
        <v>8</v>
      </c>
      <c r="V12" s="104">
        <f t="shared" ref="V12:V33" si="5">ROUND((0.4*T12+0.6*U12),1)</f>
        <v>8.1999999999999993</v>
      </c>
      <c r="W12" s="104">
        <v>8</v>
      </c>
      <c r="X12" s="104">
        <v>8</v>
      </c>
      <c r="Y12" s="104">
        <f t="shared" ref="Y12:Y33" si="6">ROUND((0.4*W12+0.6*X12),1)</f>
        <v>8</v>
      </c>
      <c r="Z12" s="104">
        <v>8.875</v>
      </c>
      <c r="AA12" s="104">
        <v>8</v>
      </c>
      <c r="AB12" s="104">
        <f t="shared" ref="AB12:AB33" si="7">ROUND((0.4*Z12+0.6*AA12),1)</f>
        <v>8.4</v>
      </c>
    </row>
    <row r="13" spans="1:28" ht="18" customHeight="1">
      <c r="A13" s="101">
        <v>2</v>
      </c>
      <c r="B13" s="101" t="s">
        <v>27</v>
      </c>
      <c r="C13" s="102" t="s">
        <v>28</v>
      </c>
      <c r="D13" s="103" t="s">
        <v>29</v>
      </c>
      <c r="E13" s="104">
        <v>9</v>
      </c>
      <c r="F13" s="104">
        <v>7</v>
      </c>
      <c r="G13" s="104">
        <f t="shared" si="0"/>
        <v>7.8</v>
      </c>
      <c r="H13" s="104">
        <v>9</v>
      </c>
      <c r="I13" s="104">
        <v>8</v>
      </c>
      <c r="J13" s="104">
        <f t="shared" si="1"/>
        <v>8.4</v>
      </c>
      <c r="K13" s="104">
        <v>8.1999999999999993</v>
      </c>
      <c r="L13" s="104">
        <v>7</v>
      </c>
      <c r="M13" s="104">
        <f t="shared" si="2"/>
        <v>7.5</v>
      </c>
      <c r="N13" s="104">
        <v>9</v>
      </c>
      <c r="O13" s="104">
        <v>7</v>
      </c>
      <c r="P13" s="104">
        <f t="shared" si="3"/>
        <v>7.8</v>
      </c>
      <c r="Q13" s="104">
        <v>8</v>
      </c>
      <c r="R13" s="104">
        <v>7.5</v>
      </c>
      <c r="S13" s="104">
        <f t="shared" si="4"/>
        <v>7.7</v>
      </c>
      <c r="T13" s="104">
        <v>8.5</v>
      </c>
      <c r="U13" s="104">
        <v>8</v>
      </c>
      <c r="V13" s="104">
        <f t="shared" si="5"/>
        <v>8.1999999999999993</v>
      </c>
      <c r="W13" s="104">
        <v>9</v>
      </c>
      <c r="X13" s="104">
        <v>8</v>
      </c>
      <c r="Y13" s="104">
        <f t="shared" si="6"/>
        <v>8.4</v>
      </c>
      <c r="Z13" s="104">
        <v>8.875</v>
      </c>
      <c r="AA13" s="104">
        <v>7</v>
      </c>
      <c r="AB13" s="104">
        <f t="shared" si="7"/>
        <v>7.8</v>
      </c>
    </row>
    <row r="14" spans="1:28" ht="18" customHeight="1">
      <c r="A14" s="101">
        <v>3</v>
      </c>
      <c r="B14" s="101" t="s">
        <v>30</v>
      </c>
      <c r="C14" s="102" t="s">
        <v>31</v>
      </c>
      <c r="D14" s="103" t="s">
        <v>32</v>
      </c>
      <c r="E14" s="104">
        <v>9</v>
      </c>
      <c r="F14" s="104">
        <v>8</v>
      </c>
      <c r="G14" s="104">
        <f t="shared" si="0"/>
        <v>8.4</v>
      </c>
      <c r="H14" s="104">
        <v>9</v>
      </c>
      <c r="I14" s="104">
        <v>8</v>
      </c>
      <c r="J14" s="104">
        <f t="shared" si="1"/>
        <v>8.1</v>
      </c>
      <c r="K14" s="104">
        <v>8.5</v>
      </c>
      <c r="L14" s="104">
        <v>5</v>
      </c>
      <c r="M14" s="104">
        <f t="shared" si="2"/>
        <v>6.4</v>
      </c>
      <c r="N14" s="104">
        <v>9</v>
      </c>
      <c r="O14" s="104">
        <v>7</v>
      </c>
      <c r="P14" s="104">
        <f t="shared" si="3"/>
        <v>7.8</v>
      </c>
      <c r="Q14" s="104">
        <v>8</v>
      </c>
      <c r="R14" s="104">
        <v>8</v>
      </c>
      <c r="S14" s="104">
        <f t="shared" si="4"/>
        <v>8</v>
      </c>
      <c r="T14" s="104">
        <v>8.5</v>
      </c>
      <c r="U14" s="104">
        <v>8.5</v>
      </c>
      <c r="V14" s="104">
        <f t="shared" si="5"/>
        <v>8.5</v>
      </c>
      <c r="W14" s="104">
        <v>8</v>
      </c>
      <c r="X14" s="104">
        <v>8</v>
      </c>
      <c r="Y14" s="104">
        <f t="shared" si="6"/>
        <v>8</v>
      </c>
      <c r="Z14" s="104">
        <v>8.5</v>
      </c>
      <c r="AA14" s="104">
        <v>8</v>
      </c>
      <c r="AB14" s="104">
        <f t="shared" si="7"/>
        <v>8.1999999999999993</v>
      </c>
    </row>
    <row r="15" spans="1:28" ht="18" customHeight="1">
      <c r="A15" s="101">
        <v>4</v>
      </c>
      <c r="B15" s="101" t="s">
        <v>33</v>
      </c>
      <c r="C15" s="102" t="s">
        <v>34</v>
      </c>
      <c r="D15" s="103" t="s">
        <v>35</v>
      </c>
      <c r="E15" s="104">
        <v>9</v>
      </c>
      <c r="F15" s="104">
        <v>7.5</v>
      </c>
      <c r="G15" s="104">
        <f t="shared" si="0"/>
        <v>8.1</v>
      </c>
      <c r="H15" s="104">
        <v>9</v>
      </c>
      <c r="I15" s="104">
        <v>7.5</v>
      </c>
      <c r="J15" s="104">
        <f t="shared" si="1"/>
        <v>8.1</v>
      </c>
      <c r="K15" s="104">
        <v>7.8</v>
      </c>
      <c r="L15" s="104">
        <v>7</v>
      </c>
      <c r="M15" s="104">
        <f t="shared" si="2"/>
        <v>7.3</v>
      </c>
      <c r="N15" s="104">
        <v>9</v>
      </c>
      <c r="O15" s="104">
        <v>7</v>
      </c>
      <c r="P15" s="104">
        <f t="shared" si="3"/>
        <v>7.8</v>
      </c>
      <c r="Q15" s="104">
        <v>8</v>
      </c>
      <c r="R15" s="104">
        <v>8</v>
      </c>
      <c r="S15" s="104">
        <f t="shared" si="4"/>
        <v>8</v>
      </c>
      <c r="T15" s="104">
        <v>8.5</v>
      </c>
      <c r="U15" s="104">
        <v>8</v>
      </c>
      <c r="V15" s="104">
        <f t="shared" si="5"/>
        <v>8.1999999999999993</v>
      </c>
      <c r="W15" s="104">
        <v>8</v>
      </c>
      <c r="X15" s="104">
        <v>8</v>
      </c>
      <c r="Y15" s="104">
        <f t="shared" si="6"/>
        <v>8</v>
      </c>
      <c r="Z15" s="104">
        <v>9.25</v>
      </c>
      <c r="AA15" s="104">
        <v>9</v>
      </c>
      <c r="AB15" s="104">
        <f t="shared" si="7"/>
        <v>9.1</v>
      </c>
    </row>
    <row r="16" spans="1:28" ht="18" customHeight="1">
      <c r="A16" s="101">
        <v>5</v>
      </c>
      <c r="B16" s="101" t="s">
        <v>36</v>
      </c>
      <c r="C16" s="102" t="s">
        <v>37</v>
      </c>
      <c r="D16" s="106" t="s">
        <v>35</v>
      </c>
      <c r="E16" s="104">
        <v>9</v>
      </c>
      <c r="F16" s="104">
        <v>7.5</v>
      </c>
      <c r="G16" s="104">
        <f t="shared" ref="G16:G33" si="8">ROUND((0.4*E16+0.6*F16),1)</f>
        <v>8.1</v>
      </c>
      <c r="H16" s="104">
        <v>9</v>
      </c>
      <c r="I16" s="104">
        <v>7.5</v>
      </c>
      <c r="J16" s="104">
        <f t="shared" si="1"/>
        <v>7.5</v>
      </c>
      <c r="K16" s="104">
        <v>8.1999999999999993</v>
      </c>
      <c r="L16" s="104">
        <v>7</v>
      </c>
      <c r="M16" s="104">
        <f t="shared" si="2"/>
        <v>7.5</v>
      </c>
      <c r="N16" s="104">
        <v>9</v>
      </c>
      <c r="O16" s="104">
        <v>7</v>
      </c>
      <c r="P16" s="104">
        <f t="shared" si="3"/>
        <v>7.8</v>
      </c>
      <c r="Q16" s="104">
        <v>8</v>
      </c>
      <c r="R16" s="104">
        <v>8</v>
      </c>
      <c r="S16" s="104">
        <f t="shared" si="4"/>
        <v>8</v>
      </c>
      <c r="T16" s="104">
        <v>8.5</v>
      </c>
      <c r="U16" s="104">
        <v>8</v>
      </c>
      <c r="V16" s="104">
        <f t="shared" si="5"/>
        <v>8.1999999999999993</v>
      </c>
      <c r="W16" s="104">
        <v>8</v>
      </c>
      <c r="X16" s="104">
        <v>8</v>
      </c>
      <c r="Y16" s="104">
        <f t="shared" si="6"/>
        <v>8</v>
      </c>
      <c r="Z16" s="104">
        <v>8.875</v>
      </c>
      <c r="AA16" s="104">
        <v>7</v>
      </c>
      <c r="AB16" s="104">
        <f t="shared" si="7"/>
        <v>7.8</v>
      </c>
    </row>
    <row r="17" spans="1:28" ht="18" customHeight="1">
      <c r="A17" s="101">
        <v>6</v>
      </c>
      <c r="B17" s="101" t="s">
        <v>38</v>
      </c>
      <c r="C17" s="102" t="s">
        <v>39</v>
      </c>
      <c r="D17" s="103" t="s">
        <v>40</v>
      </c>
      <c r="E17" s="104">
        <v>9</v>
      </c>
      <c r="F17" s="104">
        <v>6</v>
      </c>
      <c r="G17" s="104">
        <f t="shared" si="8"/>
        <v>7.2</v>
      </c>
      <c r="H17" s="104">
        <v>9</v>
      </c>
      <c r="I17" s="104">
        <v>6.5</v>
      </c>
      <c r="J17" s="104">
        <f t="shared" si="1"/>
        <v>7.2</v>
      </c>
      <c r="K17" s="104">
        <v>6.5</v>
      </c>
      <c r="L17" s="104">
        <v>6</v>
      </c>
      <c r="M17" s="104">
        <f t="shared" si="2"/>
        <v>6.2</v>
      </c>
      <c r="N17" s="104">
        <v>9</v>
      </c>
      <c r="O17" s="104">
        <v>7</v>
      </c>
      <c r="P17" s="104">
        <f t="shared" si="3"/>
        <v>7.8</v>
      </c>
      <c r="Q17" s="104">
        <v>8</v>
      </c>
      <c r="R17" s="104">
        <v>7</v>
      </c>
      <c r="S17" s="104">
        <f t="shared" si="4"/>
        <v>7.4</v>
      </c>
      <c r="T17" s="104">
        <v>8.5</v>
      </c>
      <c r="U17" s="104">
        <v>7.5</v>
      </c>
      <c r="V17" s="104">
        <f t="shared" si="5"/>
        <v>7.9</v>
      </c>
      <c r="W17" s="104">
        <v>8</v>
      </c>
      <c r="X17" s="104">
        <v>8</v>
      </c>
      <c r="Y17" s="104">
        <f t="shared" si="6"/>
        <v>8</v>
      </c>
      <c r="Z17" s="104">
        <v>8.875</v>
      </c>
      <c r="AA17" s="104">
        <v>7</v>
      </c>
      <c r="AB17" s="104">
        <f t="shared" si="7"/>
        <v>7.8</v>
      </c>
    </row>
    <row r="18" spans="1:28" ht="18" customHeight="1">
      <c r="A18" s="101">
        <v>7</v>
      </c>
      <c r="B18" s="101" t="s">
        <v>41</v>
      </c>
      <c r="C18" s="102" t="s">
        <v>42</v>
      </c>
      <c r="D18" s="106" t="s">
        <v>43</v>
      </c>
      <c r="E18" s="104">
        <v>9</v>
      </c>
      <c r="F18" s="104">
        <v>7</v>
      </c>
      <c r="G18" s="104">
        <f t="shared" si="8"/>
        <v>7.8</v>
      </c>
      <c r="H18" s="104">
        <v>9</v>
      </c>
      <c r="I18" s="104">
        <v>6</v>
      </c>
      <c r="J18" s="104">
        <f t="shared" si="1"/>
        <v>8.4</v>
      </c>
      <c r="K18" s="104">
        <v>6.7</v>
      </c>
      <c r="L18" s="104">
        <v>6.5</v>
      </c>
      <c r="M18" s="104">
        <f t="shared" si="2"/>
        <v>6.6</v>
      </c>
      <c r="N18" s="104">
        <v>9</v>
      </c>
      <c r="O18" s="104">
        <v>7</v>
      </c>
      <c r="P18" s="104">
        <f t="shared" si="3"/>
        <v>7.8</v>
      </c>
      <c r="Q18" s="104">
        <v>8</v>
      </c>
      <c r="R18" s="104">
        <v>8</v>
      </c>
      <c r="S18" s="104">
        <f t="shared" si="4"/>
        <v>8</v>
      </c>
      <c r="T18" s="104">
        <v>8.5</v>
      </c>
      <c r="U18" s="104">
        <v>8</v>
      </c>
      <c r="V18" s="104">
        <f t="shared" si="5"/>
        <v>8.1999999999999993</v>
      </c>
      <c r="W18" s="104">
        <v>8</v>
      </c>
      <c r="X18" s="104">
        <v>8</v>
      </c>
      <c r="Y18" s="104">
        <f t="shared" si="6"/>
        <v>8</v>
      </c>
      <c r="Z18" s="104">
        <v>8.5</v>
      </c>
      <c r="AA18" s="104">
        <v>8</v>
      </c>
      <c r="AB18" s="104">
        <f t="shared" si="7"/>
        <v>8.1999999999999993</v>
      </c>
    </row>
    <row r="19" spans="1:28" ht="18" customHeight="1">
      <c r="A19" s="101">
        <v>8</v>
      </c>
      <c r="B19" s="101" t="s">
        <v>44</v>
      </c>
      <c r="C19" s="107" t="s">
        <v>45</v>
      </c>
      <c r="D19" s="108" t="s">
        <v>46</v>
      </c>
      <c r="E19" s="104">
        <v>9</v>
      </c>
      <c r="F19" s="104">
        <v>8</v>
      </c>
      <c r="G19" s="104">
        <f t="shared" si="8"/>
        <v>8.4</v>
      </c>
      <c r="H19" s="104">
        <v>9</v>
      </c>
      <c r="I19" s="104">
        <v>8</v>
      </c>
      <c r="J19" s="104">
        <f t="shared" si="1"/>
        <v>8.4</v>
      </c>
      <c r="K19" s="104">
        <v>8.9</v>
      </c>
      <c r="L19" s="104">
        <v>8</v>
      </c>
      <c r="M19" s="104">
        <f t="shared" si="2"/>
        <v>8.4</v>
      </c>
      <c r="N19" s="104">
        <v>10</v>
      </c>
      <c r="O19" s="104">
        <v>7</v>
      </c>
      <c r="P19" s="104">
        <f t="shared" si="3"/>
        <v>8.1999999999999993</v>
      </c>
      <c r="Q19" s="104">
        <v>9</v>
      </c>
      <c r="R19" s="104">
        <v>8</v>
      </c>
      <c r="S19" s="104">
        <f t="shared" si="4"/>
        <v>8.4</v>
      </c>
      <c r="T19" s="104">
        <v>8.5</v>
      </c>
      <c r="U19" s="104">
        <v>8.5</v>
      </c>
      <c r="V19" s="104">
        <f t="shared" si="5"/>
        <v>8.5</v>
      </c>
      <c r="W19" s="104">
        <v>9</v>
      </c>
      <c r="X19" s="104">
        <v>8</v>
      </c>
      <c r="Y19" s="104">
        <f t="shared" si="6"/>
        <v>8.4</v>
      </c>
      <c r="Z19" s="104">
        <v>8.875</v>
      </c>
      <c r="AA19" s="104">
        <v>7</v>
      </c>
      <c r="AB19" s="104">
        <f t="shared" si="7"/>
        <v>7.8</v>
      </c>
    </row>
    <row r="20" spans="1:28" ht="18" customHeight="1">
      <c r="A20" s="101">
        <v>9</v>
      </c>
      <c r="B20" s="101" t="s">
        <v>47</v>
      </c>
      <c r="C20" s="102" t="s">
        <v>48</v>
      </c>
      <c r="D20" s="103" t="s">
        <v>49</v>
      </c>
      <c r="E20" s="104">
        <v>9</v>
      </c>
      <c r="F20" s="104">
        <v>6.5</v>
      </c>
      <c r="G20" s="104">
        <f t="shared" si="8"/>
        <v>7.5</v>
      </c>
      <c r="H20" s="104">
        <v>9</v>
      </c>
      <c r="I20" s="104">
        <v>8</v>
      </c>
      <c r="J20" s="104">
        <f t="shared" si="1"/>
        <v>7.5</v>
      </c>
      <c r="K20" s="104">
        <v>8.5</v>
      </c>
      <c r="L20" s="104">
        <v>6.5</v>
      </c>
      <c r="M20" s="104">
        <f t="shared" si="2"/>
        <v>7.3</v>
      </c>
      <c r="N20" s="104">
        <v>9</v>
      </c>
      <c r="O20" s="104">
        <v>7</v>
      </c>
      <c r="P20" s="104">
        <f t="shared" si="3"/>
        <v>7.8</v>
      </c>
      <c r="Q20" s="104">
        <v>8</v>
      </c>
      <c r="R20" s="104">
        <v>8</v>
      </c>
      <c r="S20" s="104">
        <f t="shared" si="4"/>
        <v>8</v>
      </c>
      <c r="T20" s="104">
        <v>8.5</v>
      </c>
      <c r="U20" s="104">
        <v>8.5</v>
      </c>
      <c r="V20" s="104">
        <f t="shared" si="5"/>
        <v>8.5</v>
      </c>
      <c r="W20" s="104">
        <v>8</v>
      </c>
      <c r="X20" s="104">
        <v>8</v>
      </c>
      <c r="Y20" s="104">
        <f t="shared" si="6"/>
        <v>8</v>
      </c>
      <c r="Z20" s="104">
        <v>8.875</v>
      </c>
      <c r="AA20" s="104">
        <v>6.5</v>
      </c>
      <c r="AB20" s="104">
        <f t="shared" si="7"/>
        <v>7.5</v>
      </c>
    </row>
    <row r="21" spans="1:28" ht="18" customHeight="1">
      <c r="A21" s="101">
        <v>10</v>
      </c>
      <c r="B21" s="101" t="s">
        <v>50</v>
      </c>
      <c r="C21" s="102" t="s">
        <v>51</v>
      </c>
      <c r="D21" s="103" t="s">
        <v>52</v>
      </c>
      <c r="E21" s="104">
        <v>9</v>
      </c>
      <c r="F21" s="104">
        <v>7</v>
      </c>
      <c r="G21" s="104">
        <f t="shared" si="8"/>
        <v>7.8</v>
      </c>
      <c r="H21" s="104">
        <v>9</v>
      </c>
      <c r="I21" s="104">
        <v>6.5</v>
      </c>
      <c r="J21" s="104">
        <f t="shared" si="1"/>
        <v>8.1</v>
      </c>
      <c r="K21" s="104">
        <v>7.8</v>
      </c>
      <c r="L21" s="104">
        <v>7.5</v>
      </c>
      <c r="M21" s="104">
        <f t="shared" si="2"/>
        <v>7.6</v>
      </c>
      <c r="N21" s="104">
        <v>10</v>
      </c>
      <c r="O21" s="104">
        <v>7</v>
      </c>
      <c r="P21" s="104">
        <f t="shared" si="3"/>
        <v>8.1999999999999993</v>
      </c>
      <c r="Q21" s="104">
        <v>8</v>
      </c>
      <c r="R21" s="104">
        <v>7.5</v>
      </c>
      <c r="S21" s="104">
        <f t="shared" si="4"/>
        <v>7.7</v>
      </c>
      <c r="T21" s="104">
        <v>8.5</v>
      </c>
      <c r="U21" s="104">
        <v>8</v>
      </c>
      <c r="V21" s="104">
        <f t="shared" si="5"/>
        <v>8.1999999999999993</v>
      </c>
      <c r="W21" s="104">
        <v>8</v>
      </c>
      <c r="X21" s="104">
        <v>8.5</v>
      </c>
      <c r="Y21" s="104">
        <f t="shared" si="6"/>
        <v>8.3000000000000007</v>
      </c>
      <c r="Z21" s="104">
        <v>8.875</v>
      </c>
      <c r="AA21" s="104">
        <v>8</v>
      </c>
      <c r="AB21" s="104">
        <f t="shared" si="7"/>
        <v>8.4</v>
      </c>
    </row>
    <row r="22" spans="1:28" ht="18" customHeight="1">
      <c r="A22" s="101">
        <v>11</v>
      </c>
      <c r="B22" s="101" t="s">
        <v>53</v>
      </c>
      <c r="C22" s="102" t="s">
        <v>54</v>
      </c>
      <c r="D22" s="103" t="s">
        <v>55</v>
      </c>
      <c r="E22" s="104">
        <v>9</v>
      </c>
      <c r="F22" s="104">
        <v>6</v>
      </c>
      <c r="G22" s="104">
        <f t="shared" si="8"/>
        <v>7.2</v>
      </c>
      <c r="H22" s="104">
        <v>9</v>
      </c>
      <c r="I22" s="104">
        <v>7.5</v>
      </c>
      <c r="J22" s="104">
        <f t="shared" si="1"/>
        <v>8.4</v>
      </c>
      <c r="K22" s="104">
        <v>6.7</v>
      </c>
      <c r="L22" s="104">
        <v>6.5</v>
      </c>
      <c r="M22" s="104">
        <f t="shared" si="2"/>
        <v>6.6</v>
      </c>
      <c r="N22" s="104">
        <v>9</v>
      </c>
      <c r="O22" s="104">
        <v>7</v>
      </c>
      <c r="P22" s="104">
        <f t="shared" si="3"/>
        <v>7.8</v>
      </c>
      <c r="Q22" s="104">
        <v>8</v>
      </c>
      <c r="R22" s="104">
        <v>8</v>
      </c>
      <c r="S22" s="104">
        <f t="shared" si="4"/>
        <v>8</v>
      </c>
      <c r="T22" s="104">
        <v>8.5</v>
      </c>
      <c r="U22" s="104">
        <v>8</v>
      </c>
      <c r="V22" s="104">
        <f t="shared" si="5"/>
        <v>8.1999999999999993</v>
      </c>
      <c r="W22" s="104">
        <v>8</v>
      </c>
      <c r="X22" s="104">
        <v>7.5</v>
      </c>
      <c r="Y22" s="104">
        <f t="shared" si="6"/>
        <v>7.7</v>
      </c>
      <c r="Z22" s="104">
        <v>8.5</v>
      </c>
      <c r="AA22" s="104">
        <v>7</v>
      </c>
      <c r="AB22" s="104">
        <f t="shared" si="7"/>
        <v>7.6</v>
      </c>
    </row>
    <row r="23" spans="1:28" ht="18" customHeight="1">
      <c r="A23" s="101">
        <v>12</v>
      </c>
      <c r="B23" s="101" t="s">
        <v>56</v>
      </c>
      <c r="C23" s="102" t="s">
        <v>57</v>
      </c>
      <c r="D23" s="106" t="s">
        <v>58</v>
      </c>
      <c r="E23" s="104">
        <v>9</v>
      </c>
      <c r="F23" s="104">
        <v>6.5</v>
      </c>
      <c r="G23" s="104">
        <f t="shared" si="8"/>
        <v>7.5</v>
      </c>
      <c r="H23" s="104">
        <v>9</v>
      </c>
      <c r="I23" s="104">
        <v>8</v>
      </c>
      <c r="J23" s="104">
        <f t="shared" si="1"/>
        <v>7.5</v>
      </c>
      <c r="K23" s="104">
        <v>8.5</v>
      </c>
      <c r="L23" s="104">
        <v>7</v>
      </c>
      <c r="M23" s="104">
        <f t="shared" si="2"/>
        <v>7.6</v>
      </c>
      <c r="N23" s="104">
        <v>10</v>
      </c>
      <c r="O23" s="104">
        <v>8</v>
      </c>
      <c r="P23" s="104">
        <f t="shared" si="3"/>
        <v>8.8000000000000007</v>
      </c>
      <c r="Q23" s="104">
        <v>8</v>
      </c>
      <c r="R23" s="104">
        <v>8</v>
      </c>
      <c r="S23" s="104">
        <f t="shared" si="4"/>
        <v>8</v>
      </c>
      <c r="T23" s="104">
        <v>8.5</v>
      </c>
      <c r="U23" s="104">
        <v>8</v>
      </c>
      <c r="V23" s="104">
        <f t="shared" si="5"/>
        <v>8.1999999999999993</v>
      </c>
      <c r="W23" s="104">
        <v>8</v>
      </c>
      <c r="X23" s="104">
        <v>7.5</v>
      </c>
      <c r="Y23" s="104">
        <f t="shared" si="6"/>
        <v>7.7</v>
      </c>
      <c r="Z23" s="104">
        <v>8.875</v>
      </c>
      <c r="AA23" s="104">
        <v>7</v>
      </c>
      <c r="AB23" s="104">
        <f t="shared" si="7"/>
        <v>7.8</v>
      </c>
    </row>
    <row r="24" spans="1:28" s="78" customFormat="1" ht="18" customHeight="1">
      <c r="A24" s="101">
        <v>13</v>
      </c>
      <c r="B24" s="101" t="s">
        <v>59</v>
      </c>
      <c r="C24" s="102" t="s">
        <v>60</v>
      </c>
      <c r="D24" s="103" t="s">
        <v>61</v>
      </c>
      <c r="E24" s="105">
        <v>9</v>
      </c>
      <c r="F24" s="105">
        <v>6</v>
      </c>
      <c r="G24" s="105">
        <f t="shared" si="8"/>
        <v>7.2</v>
      </c>
      <c r="H24" s="105">
        <v>9</v>
      </c>
      <c r="I24" s="104">
        <v>6.5</v>
      </c>
      <c r="J24" s="105">
        <f t="shared" si="1"/>
        <v>8.6999999999999993</v>
      </c>
      <c r="K24" s="105">
        <v>8.4</v>
      </c>
      <c r="L24" s="105">
        <v>7</v>
      </c>
      <c r="M24" s="105">
        <f t="shared" si="2"/>
        <v>7.6</v>
      </c>
      <c r="N24" s="105">
        <v>9</v>
      </c>
      <c r="O24" s="105">
        <v>7</v>
      </c>
      <c r="P24" s="105">
        <f t="shared" si="3"/>
        <v>7.8</v>
      </c>
      <c r="Q24" s="105">
        <v>8</v>
      </c>
      <c r="R24" s="105">
        <v>8</v>
      </c>
      <c r="S24" s="105">
        <f t="shared" si="4"/>
        <v>8</v>
      </c>
      <c r="T24" s="104">
        <v>8.5</v>
      </c>
      <c r="U24" s="105">
        <v>8</v>
      </c>
      <c r="V24" s="105">
        <f t="shared" si="5"/>
        <v>8.1999999999999993</v>
      </c>
      <c r="W24" s="105">
        <v>8</v>
      </c>
      <c r="X24" s="105">
        <v>8</v>
      </c>
      <c r="Y24" s="105">
        <f t="shared" si="6"/>
        <v>8</v>
      </c>
      <c r="Z24" s="105">
        <v>8.875</v>
      </c>
      <c r="AA24" s="105">
        <v>8</v>
      </c>
      <c r="AB24" s="105">
        <f t="shared" si="7"/>
        <v>8.4</v>
      </c>
    </row>
    <row r="25" spans="1:28" ht="18" customHeight="1">
      <c r="A25" s="101">
        <v>14</v>
      </c>
      <c r="B25" s="101" t="s">
        <v>62</v>
      </c>
      <c r="C25" s="102" t="s">
        <v>63</v>
      </c>
      <c r="D25" s="103" t="s">
        <v>64</v>
      </c>
      <c r="E25" s="104">
        <v>9</v>
      </c>
      <c r="F25" s="104">
        <v>6</v>
      </c>
      <c r="G25" s="104">
        <f t="shared" si="8"/>
        <v>7.2</v>
      </c>
      <c r="H25" s="104">
        <v>9</v>
      </c>
      <c r="I25" s="105">
        <v>8.5</v>
      </c>
      <c r="J25" s="104">
        <f t="shared" si="1"/>
        <v>7.8</v>
      </c>
      <c r="K25" s="104">
        <v>7.8</v>
      </c>
      <c r="L25" s="104">
        <v>7</v>
      </c>
      <c r="M25" s="104">
        <f t="shared" si="2"/>
        <v>7.3</v>
      </c>
      <c r="N25" s="104">
        <v>10</v>
      </c>
      <c r="O25" s="104">
        <v>7</v>
      </c>
      <c r="P25" s="104">
        <f t="shared" si="3"/>
        <v>8.1999999999999993</v>
      </c>
      <c r="Q25" s="104">
        <v>8</v>
      </c>
      <c r="R25" s="104">
        <v>8</v>
      </c>
      <c r="S25" s="104">
        <f t="shared" si="4"/>
        <v>8</v>
      </c>
      <c r="T25" s="104">
        <v>8.5</v>
      </c>
      <c r="U25" s="104">
        <v>8</v>
      </c>
      <c r="V25" s="104">
        <f t="shared" si="5"/>
        <v>8.1999999999999993</v>
      </c>
      <c r="W25" s="104">
        <v>8</v>
      </c>
      <c r="X25" s="104">
        <v>8</v>
      </c>
      <c r="Y25" s="104">
        <f t="shared" si="6"/>
        <v>8</v>
      </c>
      <c r="Z25" s="104">
        <v>8.875</v>
      </c>
      <c r="AA25" s="104">
        <v>7</v>
      </c>
      <c r="AB25" s="104">
        <f t="shared" si="7"/>
        <v>7.8</v>
      </c>
    </row>
    <row r="26" spans="1:28" ht="18" customHeight="1">
      <c r="A26" s="101">
        <v>15</v>
      </c>
      <c r="B26" s="101" t="s">
        <v>65</v>
      </c>
      <c r="C26" s="102" t="s">
        <v>66</v>
      </c>
      <c r="D26" s="103" t="s">
        <v>67</v>
      </c>
      <c r="E26" s="104">
        <v>9</v>
      </c>
      <c r="F26" s="104">
        <v>8</v>
      </c>
      <c r="G26" s="104">
        <f t="shared" si="8"/>
        <v>8.4</v>
      </c>
      <c r="H26" s="104">
        <v>9</v>
      </c>
      <c r="I26" s="104">
        <v>7</v>
      </c>
      <c r="J26" s="104">
        <f t="shared" si="1"/>
        <v>8.4</v>
      </c>
      <c r="K26" s="104">
        <v>8.5</v>
      </c>
      <c r="L26" s="104">
        <v>8</v>
      </c>
      <c r="M26" s="104">
        <f t="shared" si="2"/>
        <v>8.1999999999999993</v>
      </c>
      <c r="N26" s="104">
        <v>9</v>
      </c>
      <c r="O26" s="104">
        <v>7</v>
      </c>
      <c r="P26" s="104">
        <f t="shared" si="3"/>
        <v>7.8</v>
      </c>
      <c r="Q26" s="104">
        <v>8</v>
      </c>
      <c r="R26" s="104">
        <v>8</v>
      </c>
      <c r="S26" s="104">
        <f t="shared" si="4"/>
        <v>8</v>
      </c>
      <c r="T26" s="104">
        <v>8.5</v>
      </c>
      <c r="U26" s="104">
        <v>8.5</v>
      </c>
      <c r="V26" s="104">
        <f t="shared" si="5"/>
        <v>8.5</v>
      </c>
      <c r="W26" s="104">
        <v>8</v>
      </c>
      <c r="X26" s="104">
        <v>8</v>
      </c>
      <c r="Y26" s="104">
        <f t="shared" si="6"/>
        <v>8</v>
      </c>
      <c r="Z26" s="104">
        <v>8.5</v>
      </c>
      <c r="AA26" s="104">
        <v>9</v>
      </c>
      <c r="AB26" s="104">
        <f t="shared" si="7"/>
        <v>8.8000000000000007</v>
      </c>
    </row>
    <row r="27" spans="1:28" ht="18" customHeight="1">
      <c r="A27" s="101">
        <v>16</v>
      </c>
      <c r="B27" s="101" t="s">
        <v>68</v>
      </c>
      <c r="C27" s="107" t="s">
        <v>69</v>
      </c>
      <c r="D27" s="108" t="s">
        <v>70</v>
      </c>
      <c r="E27" s="104">
        <v>9</v>
      </c>
      <c r="F27" s="104">
        <v>7</v>
      </c>
      <c r="G27" s="104">
        <f t="shared" si="8"/>
        <v>7.8</v>
      </c>
      <c r="H27" s="104">
        <v>9</v>
      </c>
      <c r="I27" s="104">
        <v>8</v>
      </c>
      <c r="J27" s="104">
        <f t="shared" si="1"/>
        <v>7.5</v>
      </c>
      <c r="K27" s="104">
        <v>8.6999999999999993</v>
      </c>
      <c r="L27" s="104">
        <v>6</v>
      </c>
      <c r="M27" s="104">
        <f t="shared" si="2"/>
        <v>7.1</v>
      </c>
      <c r="N27" s="104">
        <v>9</v>
      </c>
      <c r="O27" s="104">
        <v>7</v>
      </c>
      <c r="P27" s="104">
        <f t="shared" si="3"/>
        <v>7.8</v>
      </c>
      <c r="Q27" s="104">
        <v>8</v>
      </c>
      <c r="R27" s="104">
        <v>8</v>
      </c>
      <c r="S27" s="104">
        <f t="shared" si="4"/>
        <v>8</v>
      </c>
      <c r="T27" s="104">
        <v>8.5</v>
      </c>
      <c r="U27" s="104">
        <v>8.5</v>
      </c>
      <c r="V27" s="104">
        <f t="shared" si="5"/>
        <v>8.5</v>
      </c>
      <c r="W27" s="104">
        <v>8</v>
      </c>
      <c r="X27" s="104">
        <v>8</v>
      </c>
      <c r="Y27" s="104">
        <f t="shared" si="6"/>
        <v>8</v>
      </c>
      <c r="Z27" s="104">
        <v>9.0625</v>
      </c>
      <c r="AA27" s="104">
        <v>7</v>
      </c>
      <c r="AB27" s="104">
        <f t="shared" si="7"/>
        <v>7.8</v>
      </c>
    </row>
    <row r="28" spans="1:28" ht="18" customHeight="1">
      <c r="A28" s="101">
        <v>17</v>
      </c>
      <c r="B28" s="101" t="s">
        <v>71</v>
      </c>
      <c r="C28" s="102" t="s">
        <v>72</v>
      </c>
      <c r="D28" s="103" t="s">
        <v>73</v>
      </c>
      <c r="E28" s="104">
        <v>9</v>
      </c>
      <c r="F28" s="104">
        <v>6</v>
      </c>
      <c r="G28" s="104">
        <f t="shared" si="8"/>
        <v>7.2</v>
      </c>
      <c r="H28" s="104">
        <v>9</v>
      </c>
      <c r="I28" s="104">
        <v>6.5</v>
      </c>
      <c r="J28" s="104">
        <f t="shared" si="1"/>
        <v>8.4</v>
      </c>
      <c r="K28" s="104">
        <v>8.9</v>
      </c>
      <c r="L28" s="104">
        <v>7</v>
      </c>
      <c r="M28" s="104">
        <f t="shared" si="2"/>
        <v>7.8</v>
      </c>
      <c r="N28" s="104">
        <v>10</v>
      </c>
      <c r="O28" s="104">
        <v>8</v>
      </c>
      <c r="P28" s="104">
        <f t="shared" si="3"/>
        <v>8.8000000000000007</v>
      </c>
      <c r="Q28" s="104">
        <v>9</v>
      </c>
      <c r="R28" s="104">
        <v>8</v>
      </c>
      <c r="S28" s="104">
        <f t="shared" si="4"/>
        <v>8.4</v>
      </c>
      <c r="T28" s="104">
        <v>8.5</v>
      </c>
      <c r="U28" s="104">
        <v>8</v>
      </c>
      <c r="V28" s="104">
        <f t="shared" si="5"/>
        <v>8.1999999999999993</v>
      </c>
      <c r="W28" s="104">
        <v>8.6</v>
      </c>
      <c r="X28" s="104">
        <v>8</v>
      </c>
      <c r="Y28" s="104">
        <f t="shared" si="6"/>
        <v>8.1999999999999993</v>
      </c>
      <c r="Z28" s="104">
        <v>8.5</v>
      </c>
      <c r="AA28" s="104">
        <v>6</v>
      </c>
      <c r="AB28" s="104">
        <f t="shared" si="7"/>
        <v>7</v>
      </c>
    </row>
    <row r="29" spans="1:28" ht="18" customHeight="1">
      <c r="A29" s="101">
        <v>18</v>
      </c>
      <c r="B29" s="101" t="s">
        <v>74</v>
      </c>
      <c r="C29" s="102" t="s">
        <v>75</v>
      </c>
      <c r="D29" s="103" t="s">
        <v>76</v>
      </c>
      <c r="E29" s="104">
        <v>9</v>
      </c>
      <c r="F29" s="104">
        <v>6.5</v>
      </c>
      <c r="G29" s="104">
        <f t="shared" si="8"/>
        <v>7.5</v>
      </c>
      <c r="H29" s="104">
        <v>9</v>
      </c>
      <c r="I29" s="104">
        <v>8</v>
      </c>
      <c r="J29" s="104">
        <f t="shared" si="1"/>
        <v>8.6999999999999993</v>
      </c>
      <c r="K29" s="104">
        <v>8.6999999999999993</v>
      </c>
      <c r="L29" s="104">
        <v>7.5</v>
      </c>
      <c r="M29" s="104">
        <f t="shared" si="2"/>
        <v>8</v>
      </c>
      <c r="N29" s="104">
        <v>9</v>
      </c>
      <c r="O29" s="104">
        <v>7</v>
      </c>
      <c r="P29" s="104">
        <f t="shared" si="3"/>
        <v>7.8</v>
      </c>
      <c r="Q29" s="104">
        <v>8</v>
      </c>
      <c r="R29" s="104">
        <v>8</v>
      </c>
      <c r="S29" s="104">
        <f t="shared" si="4"/>
        <v>8</v>
      </c>
      <c r="T29" s="104">
        <v>8.5</v>
      </c>
      <c r="U29" s="104">
        <v>7.5</v>
      </c>
      <c r="V29" s="104">
        <f t="shared" si="5"/>
        <v>7.9</v>
      </c>
      <c r="W29" s="104">
        <v>8</v>
      </c>
      <c r="X29" s="104">
        <v>8</v>
      </c>
      <c r="Y29" s="104">
        <f t="shared" si="6"/>
        <v>8</v>
      </c>
      <c r="Z29" s="104">
        <v>9.0625</v>
      </c>
      <c r="AA29" s="104">
        <v>8</v>
      </c>
      <c r="AB29" s="104">
        <f t="shared" si="7"/>
        <v>8.4</v>
      </c>
    </row>
    <row r="30" spans="1:28" ht="18" customHeight="1">
      <c r="A30" s="101">
        <v>19</v>
      </c>
      <c r="B30" s="101" t="s">
        <v>77</v>
      </c>
      <c r="C30" s="102" t="s">
        <v>78</v>
      </c>
      <c r="D30" s="103" t="s">
        <v>79</v>
      </c>
      <c r="E30" s="104">
        <v>9</v>
      </c>
      <c r="F30" s="104">
        <v>6</v>
      </c>
      <c r="G30" s="104">
        <f t="shared" si="8"/>
        <v>7.2</v>
      </c>
      <c r="H30" s="104">
        <v>9</v>
      </c>
      <c r="I30" s="104">
        <v>8.5</v>
      </c>
      <c r="J30" s="104">
        <f t="shared" si="1"/>
        <v>7.8</v>
      </c>
      <c r="K30" s="104">
        <v>7</v>
      </c>
      <c r="L30" s="104">
        <v>8</v>
      </c>
      <c r="M30" s="104">
        <f t="shared" si="2"/>
        <v>7.6</v>
      </c>
      <c r="N30" s="104">
        <v>9</v>
      </c>
      <c r="O30" s="104">
        <v>7</v>
      </c>
      <c r="P30" s="104">
        <f t="shared" si="3"/>
        <v>7.8</v>
      </c>
      <c r="Q30" s="104">
        <v>8</v>
      </c>
      <c r="R30" s="104">
        <v>8</v>
      </c>
      <c r="S30" s="104">
        <f t="shared" si="4"/>
        <v>8</v>
      </c>
      <c r="T30" s="104">
        <v>8.5</v>
      </c>
      <c r="U30" s="104">
        <v>8</v>
      </c>
      <c r="V30" s="104">
        <f t="shared" si="5"/>
        <v>8.1999999999999993</v>
      </c>
      <c r="W30" s="104">
        <v>8</v>
      </c>
      <c r="X30" s="104">
        <v>7.5</v>
      </c>
      <c r="Y30" s="104">
        <f t="shared" si="6"/>
        <v>7.7</v>
      </c>
      <c r="Z30" s="104">
        <v>8.5</v>
      </c>
      <c r="AA30" s="104">
        <v>7</v>
      </c>
      <c r="AB30" s="104">
        <f t="shared" si="7"/>
        <v>7.6</v>
      </c>
    </row>
    <row r="31" spans="1:28" ht="18" customHeight="1">
      <c r="A31" s="101">
        <v>20</v>
      </c>
      <c r="B31" s="101" t="s">
        <v>80</v>
      </c>
      <c r="C31" s="102" t="s">
        <v>81</v>
      </c>
      <c r="D31" s="103" t="s">
        <v>82</v>
      </c>
      <c r="E31" s="104">
        <v>9</v>
      </c>
      <c r="F31" s="104">
        <v>6</v>
      </c>
      <c r="G31" s="104">
        <f t="shared" si="8"/>
        <v>7.2</v>
      </c>
      <c r="H31" s="104">
        <v>9</v>
      </c>
      <c r="I31" s="104">
        <v>7</v>
      </c>
      <c r="J31" s="104">
        <f t="shared" si="1"/>
        <v>7.8</v>
      </c>
      <c r="K31" s="104">
        <v>8.4</v>
      </c>
      <c r="L31" s="104">
        <v>6.5</v>
      </c>
      <c r="M31" s="104">
        <f t="shared" si="2"/>
        <v>7.3</v>
      </c>
      <c r="N31" s="104">
        <v>9</v>
      </c>
      <c r="O31" s="104">
        <v>8</v>
      </c>
      <c r="P31" s="104">
        <f t="shared" si="3"/>
        <v>8.4</v>
      </c>
      <c r="Q31" s="104">
        <v>8</v>
      </c>
      <c r="R31" s="104">
        <v>8</v>
      </c>
      <c r="S31" s="104">
        <f t="shared" si="4"/>
        <v>8</v>
      </c>
      <c r="T31" s="104">
        <v>8.5</v>
      </c>
      <c r="U31" s="104">
        <v>8</v>
      </c>
      <c r="V31" s="104">
        <f t="shared" si="5"/>
        <v>8.1999999999999993</v>
      </c>
      <c r="W31" s="104">
        <v>8</v>
      </c>
      <c r="X31" s="104">
        <v>8</v>
      </c>
      <c r="Y31" s="104">
        <f t="shared" si="6"/>
        <v>8</v>
      </c>
      <c r="Z31" s="104">
        <v>8.875</v>
      </c>
      <c r="AA31" s="104">
        <v>7</v>
      </c>
      <c r="AB31" s="104">
        <f t="shared" si="7"/>
        <v>7.8</v>
      </c>
    </row>
    <row r="32" spans="1:28" ht="18" customHeight="1">
      <c r="A32" s="101">
        <v>21</v>
      </c>
      <c r="B32" s="101" t="s">
        <v>83</v>
      </c>
      <c r="C32" s="102" t="s">
        <v>84</v>
      </c>
      <c r="D32" s="103" t="s">
        <v>85</v>
      </c>
      <c r="E32" s="104">
        <v>9</v>
      </c>
      <c r="F32" s="104">
        <v>8</v>
      </c>
      <c r="G32" s="104">
        <f t="shared" si="8"/>
        <v>8.4</v>
      </c>
      <c r="H32" s="104">
        <v>9</v>
      </c>
      <c r="I32" s="104">
        <v>7</v>
      </c>
      <c r="J32" s="104">
        <f t="shared" si="1"/>
        <v>8.4</v>
      </c>
      <c r="K32" s="104">
        <v>7.7</v>
      </c>
      <c r="L32" s="104">
        <v>7.5</v>
      </c>
      <c r="M32" s="104">
        <f t="shared" si="2"/>
        <v>7.6</v>
      </c>
      <c r="N32" s="104">
        <v>10</v>
      </c>
      <c r="O32" s="104">
        <v>7</v>
      </c>
      <c r="P32" s="104">
        <f t="shared" si="3"/>
        <v>8.1999999999999993</v>
      </c>
      <c r="Q32" s="104">
        <v>9</v>
      </c>
      <c r="R32" s="104">
        <v>8</v>
      </c>
      <c r="S32" s="104">
        <f t="shared" si="4"/>
        <v>8.4</v>
      </c>
      <c r="T32" s="104">
        <v>8.5</v>
      </c>
      <c r="U32" s="104">
        <v>8</v>
      </c>
      <c r="V32" s="104">
        <f t="shared" si="5"/>
        <v>8.1999999999999993</v>
      </c>
      <c r="W32" s="104">
        <v>8</v>
      </c>
      <c r="X32" s="104">
        <v>8</v>
      </c>
      <c r="Y32" s="104">
        <f t="shared" si="6"/>
        <v>8</v>
      </c>
      <c r="Z32" s="104">
        <v>9.25</v>
      </c>
      <c r="AA32" s="104">
        <v>9</v>
      </c>
      <c r="AB32" s="104">
        <f t="shared" si="7"/>
        <v>9.1</v>
      </c>
    </row>
    <row r="33" spans="1:28" ht="18" customHeight="1">
      <c r="A33" s="101">
        <v>22</v>
      </c>
      <c r="B33" s="101" t="s">
        <v>86</v>
      </c>
      <c r="C33" s="102" t="s">
        <v>87</v>
      </c>
      <c r="D33" s="103" t="s">
        <v>88</v>
      </c>
      <c r="E33" s="104">
        <v>9</v>
      </c>
      <c r="F33" s="104">
        <v>6</v>
      </c>
      <c r="G33" s="104">
        <f t="shared" si="8"/>
        <v>7.2</v>
      </c>
      <c r="H33" s="104">
        <v>9</v>
      </c>
      <c r="I33" s="104">
        <v>8</v>
      </c>
      <c r="J33" s="104">
        <f>ROUND((0.4*H33+0.6*I33),1)</f>
        <v>8.4</v>
      </c>
      <c r="K33" s="104">
        <v>7.8</v>
      </c>
      <c r="L33" s="104">
        <v>7</v>
      </c>
      <c r="M33" s="104">
        <f t="shared" si="2"/>
        <v>7.3</v>
      </c>
      <c r="N33" s="104">
        <v>9</v>
      </c>
      <c r="O33" s="104">
        <v>7</v>
      </c>
      <c r="P33" s="104">
        <f t="shared" si="3"/>
        <v>7.8</v>
      </c>
      <c r="Q33" s="104">
        <v>8</v>
      </c>
      <c r="R33" s="104">
        <v>8</v>
      </c>
      <c r="S33" s="104">
        <f t="shared" si="4"/>
        <v>8</v>
      </c>
      <c r="T33" s="104">
        <v>8.5</v>
      </c>
      <c r="U33" s="104">
        <v>8</v>
      </c>
      <c r="V33" s="104">
        <f t="shared" si="5"/>
        <v>8.1999999999999993</v>
      </c>
      <c r="W33" s="104">
        <v>8</v>
      </c>
      <c r="X33" s="104">
        <v>7.5</v>
      </c>
      <c r="Y33" s="104">
        <f t="shared" si="6"/>
        <v>7.7</v>
      </c>
      <c r="Z33" s="104">
        <v>8.5</v>
      </c>
      <c r="AA33" s="104">
        <v>7</v>
      </c>
      <c r="AB33" s="104">
        <f t="shared" si="7"/>
        <v>7.6</v>
      </c>
    </row>
    <row r="34" spans="1:28" ht="18" customHeight="1">
      <c r="A34" s="123" t="s">
        <v>105</v>
      </c>
      <c r="B34" s="123"/>
      <c r="C34" s="123"/>
      <c r="D34" s="123"/>
      <c r="E34" s="44"/>
      <c r="F34" s="44"/>
      <c r="G34" s="44"/>
      <c r="H34" s="44"/>
      <c r="I34" s="44"/>
      <c r="K34" s="44"/>
      <c r="L34" s="44"/>
      <c r="N34" s="44"/>
      <c r="O34" s="44"/>
      <c r="Q34" s="44"/>
      <c r="R34" s="44"/>
      <c r="W34" s="44"/>
      <c r="X34" s="44"/>
    </row>
    <row r="35" spans="1:28" ht="18" customHeight="1">
      <c r="B35" s="44"/>
      <c r="D35" s="44"/>
      <c r="E35" s="44"/>
      <c r="F35" s="44"/>
      <c r="G35" s="44"/>
      <c r="H35" s="44"/>
      <c r="I35" s="44"/>
      <c r="K35" s="44"/>
      <c r="L35" s="44"/>
      <c r="N35" s="44"/>
      <c r="O35" s="44"/>
      <c r="Q35" s="44"/>
      <c r="R35" s="44"/>
      <c r="W35" s="44"/>
      <c r="X35" s="44"/>
    </row>
    <row r="36" spans="1:28" ht="18" customHeight="1">
      <c r="B36" s="44"/>
      <c r="D36" s="44"/>
      <c r="E36" s="44"/>
      <c r="F36" s="44"/>
      <c r="G36" s="44"/>
      <c r="H36" s="44"/>
      <c r="I36" s="44"/>
      <c r="K36" s="44"/>
      <c r="L36" s="44"/>
      <c r="N36" s="44"/>
      <c r="O36" s="44"/>
      <c r="Q36" s="44"/>
      <c r="R36" s="44"/>
      <c r="W36" s="44"/>
      <c r="X36" s="44"/>
    </row>
    <row r="37" spans="1:28" ht="18" customHeight="1">
      <c r="B37" s="44"/>
      <c r="D37" s="44"/>
      <c r="E37" s="44"/>
      <c r="F37" s="44"/>
      <c r="G37" s="44"/>
      <c r="H37" s="44"/>
      <c r="I37" s="44"/>
      <c r="K37" s="44"/>
      <c r="L37" s="44"/>
      <c r="N37" s="44"/>
      <c r="O37" s="44"/>
      <c r="Q37" s="44"/>
      <c r="R37" s="44"/>
      <c r="W37" s="44"/>
      <c r="X37" s="44"/>
    </row>
    <row r="38" spans="1:28" ht="18" customHeight="1">
      <c r="B38" s="44"/>
      <c r="D38" s="44"/>
      <c r="E38" s="44"/>
      <c r="F38" s="44"/>
      <c r="G38" s="44"/>
      <c r="H38" s="44"/>
      <c r="I38" s="44"/>
      <c r="K38" s="44"/>
      <c r="L38" s="44"/>
      <c r="N38" s="44"/>
      <c r="O38" s="44"/>
      <c r="Q38" s="44"/>
      <c r="R38" s="44"/>
      <c r="W38" s="44"/>
      <c r="X38" s="44"/>
    </row>
    <row r="39" spans="1:28" ht="18" customHeight="1">
      <c r="B39" s="44"/>
      <c r="D39" s="44"/>
      <c r="E39" s="44"/>
      <c r="F39" s="44"/>
      <c r="G39" s="44"/>
      <c r="H39" s="44"/>
      <c r="I39" s="44"/>
      <c r="K39" s="44"/>
      <c r="L39" s="44"/>
      <c r="N39" s="44"/>
      <c r="O39" s="44"/>
      <c r="Q39" s="44"/>
      <c r="R39" s="44"/>
      <c r="W39" s="44"/>
      <c r="X39" s="44"/>
    </row>
    <row r="40" spans="1:28" ht="18" customHeight="1">
      <c r="B40" s="44"/>
      <c r="D40" s="44"/>
      <c r="E40" s="44"/>
      <c r="F40" s="44"/>
      <c r="G40" s="44"/>
      <c r="H40" s="44"/>
      <c r="I40" s="44"/>
      <c r="K40" s="44"/>
      <c r="L40" s="44"/>
      <c r="N40" s="44"/>
      <c r="O40" s="44"/>
      <c r="Q40" s="44"/>
      <c r="R40" s="44"/>
      <c r="W40" s="44"/>
      <c r="X40" s="44"/>
    </row>
    <row r="41" spans="1:28" ht="18" customHeight="1">
      <c r="B41" s="44"/>
      <c r="D41" s="44"/>
      <c r="E41" s="44"/>
      <c r="F41" s="44"/>
      <c r="G41" s="44"/>
      <c r="H41" s="44"/>
      <c r="I41" s="44"/>
      <c r="K41" s="44"/>
      <c r="L41" s="44"/>
      <c r="N41" s="44"/>
      <c r="O41" s="44"/>
      <c r="Q41" s="44"/>
      <c r="R41" s="44"/>
      <c r="W41" s="44"/>
      <c r="X41" s="44"/>
    </row>
    <row r="42" spans="1:28" ht="18" customHeight="1">
      <c r="B42" s="44"/>
      <c r="D42" s="44"/>
      <c r="E42" s="44"/>
      <c r="F42" s="44"/>
      <c r="G42" s="44"/>
      <c r="H42" s="44"/>
      <c r="I42" s="44"/>
      <c r="K42" s="44"/>
      <c r="L42" s="44"/>
      <c r="N42" s="44"/>
      <c r="O42" s="44"/>
      <c r="Q42" s="44"/>
      <c r="R42" s="44"/>
      <c r="W42" s="44"/>
      <c r="X42" s="44"/>
    </row>
    <row r="43" spans="1:28" ht="18" customHeight="1">
      <c r="B43" s="44"/>
      <c r="D43" s="44"/>
      <c r="E43" s="44"/>
      <c r="F43" s="44"/>
      <c r="G43" s="44"/>
      <c r="H43" s="44"/>
      <c r="I43" s="44"/>
      <c r="K43" s="44"/>
      <c r="L43" s="44"/>
      <c r="N43" s="44"/>
      <c r="O43" s="44"/>
      <c r="Q43" s="44"/>
      <c r="R43" s="44"/>
      <c r="W43" s="44"/>
      <c r="X43" s="44"/>
    </row>
    <row r="44" spans="1:28" ht="18" customHeight="1">
      <c r="B44" s="44"/>
      <c r="D44" s="44"/>
      <c r="E44" s="44"/>
      <c r="F44" s="44"/>
      <c r="G44" s="44"/>
      <c r="H44" s="44"/>
      <c r="I44" s="44"/>
      <c r="K44" s="44"/>
      <c r="L44" s="44"/>
      <c r="N44" s="44"/>
      <c r="O44" s="44"/>
      <c r="Q44" s="44"/>
      <c r="R44" s="44"/>
      <c r="W44" s="44"/>
      <c r="X44" s="44"/>
    </row>
    <row r="45" spans="1:28" ht="18" customHeight="1">
      <c r="B45" s="44"/>
      <c r="D45" s="44"/>
      <c r="E45" s="44"/>
      <c r="F45" s="44"/>
      <c r="G45" s="44"/>
      <c r="H45" s="44"/>
      <c r="I45" s="44"/>
      <c r="K45" s="44"/>
      <c r="L45" s="44"/>
      <c r="N45" s="44"/>
      <c r="O45" s="44"/>
      <c r="Q45" s="44"/>
      <c r="R45" s="44"/>
      <c r="W45" s="44"/>
      <c r="X45" s="44"/>
    </row>
    <row r="46" spans="1:28" ht="18" customHeight="1">
      <c r="A46" s="46"/>
    </row>
    <row r="47" spans="1:28" ht="18" customHeight="1"/>
    <row r="48" spans="1:2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:28" ht="18" customHeight="1"/>
    <row r="82" spans="1:28" ht="18" customHeight="1"/>
    <row r="83" spans="1:28" ht="18" customHeight="1"/>
    <row r="84" spans="1:28" ht="18" customHeight="1"/>
    <row r="85" spans="1:28" ht="18" customHeight="1"/>
    <row r="86" spans="1:28" ht="18" customHeight="1"/>
    <row r="87" spans="1:28" ht="18" customHeight="1"/>
    <row r="88" spans="1:28" ht="18" customHeight="1"/>
    <row r="89" spans="1:28" s="54" customFormat="1" ht="18" customHeight="1">
      <c r="A89" s="44"/>
      <c r="B89" s="47"/>
      <c r="C89" s="44"/>
      <c r="D89" s="48"/>
      <c r="E89" s="49"/>
      <c r="F89" s="50"/>
      <c r="G89" s="51"/>
      <c r="H89" s="52"/>
      <c r="I89" s="52"/>
      <c r="J89" s="44"/>
      <c r="K89" s="53"/>
      <c r="L89" s="53"/>
      <c r="M89" s="44"/>
      <c r="N89" s="53"/>
      <c r="O89" s="53"/>
      <c r="P89" s="44"/>
      <c r="Q89" s="53"/>
      <c r="R89" s="53"/>
      <c r="S89" s="44"/>
      <c r="T89" s="44"/>
      <c r="U89" s="44"/>
      <c r="V89" s="44"/>
      <c r="W89" s="53"/>
      <c r="X89" s="53"/>
      <c r="Y89" s="44"/>
      <c r="Z89" s="44"/>
      <c r="AA89" s="44"/>
      <c r="AB89" s="44"/>
    </row>
    <row r="90" spans="1:28" ht="18" customHeight="1"/>
    <row r="91" spans="1:28" ht="18" customHeight="1"/>
    <row r="92" spans="1:28" ht="18" customHeight="1"/>
    <row r="93" spans="1:28" ht="18" customHeight="1"/>
    <row r="94" spans="1:28" ht="18" customHeight="1"/>
    <row r="95" spans="1:28" ht="18" customHeight="1"/>
    <row r="96" spans="1:28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spans="1:28" ht="18" customHeight="1"/>
    <row r="114" spans="1:28" ht="18" customHeight="1"/>
    <row r="115" spans="1:28" ht="18" customHeight="1"/>
    <row r="116" spans="1:28" s="54" customFormat="1" ht="18" customHeight="1">
      <c r="A116" s="44"/>
      <c r="B116" s="47"/>
      <c r="C116" s="44"/>
      <c r="D116" s="48"/>
      <c r="E116" s="49"/>
      <c r="F116" s="50"/>
      <c r="G116" s="51"/>
      <c r="H116" s="52"/>
      <c r="I116" s="52"/>
      <c r="J116" s="44"/>
      <c r="K116" s="53"/>
      <c r="L116" s="53"/>
      <c r="M116" s="44"/>
      <c r="N116" s="53"/>
      <c r="O116" s="53"/>
      <c r="P116" s="44"/>
      <c r="Q116" s="53"/>
      <c r="R116" s="53"/>
      <c r="S116" s="44"/>
      <c r="T116" s="44"/>
      <c r="U116" s="44"/>
      <c r="V116" s="44"/>
      <c r="W116" s="53"/>
      <c r="X116" s="53"/>
      <c r="Y116" s="44"/>
      <c r="Z116" s="44"/>
      <c r="AA116" s="44"/>
      <c r="AB116" s="44"/>
    </row>
    <row r="117" spans="1:28" ht="18" customHeight="1"/>
    <row r="118" spans="1:28" ht="18" customHeight="1"/>
    <row r="119" spans="1:28" ht="18" customHeight="1"/>
    <row r="120" spans="1:28" ht="18" customHeight="1"/>
    <row r="121" spans="1:28" ht="18" customHeight="1"/>
    <row r="122" spans="1:28" ht="18" customHeight="1"/>
    <row r="123" spans="1:28" ht="18" customHeight="1"/>
    <row r="126" spans="1:28" s="40" customFormat="1" ht="23.25" customHeight="1">
      <c r="A126" s="44"/>
      <c r="B126" s="47"/>
      <c r="C126" s="44"/>
      <c r="D126" s="48"/>
      <c r="E126" s="49"/>
      <c r="F126" s="50"/>
      <c r="G126" s="51"/>
      <c r="H126" s="52"/>
      <c r="I126" s="52"/>
      <c r="J126" s="44"/>
      <c r="K126" s="53"/>
      <c r="L126" s="53"/>
      <c r="M126" s="44"/>
      <c r="N126" s="53"/>
      <c r="O126" s="53"/>
      <c r="P126" s="44"/>
      <c r="Q126" s="53"/>
      <c r="R126" s="53"/>
      <c r="S126" s="44"/>
      <c r="T126" s="44"/>
      <c r="U126" s="44"/>
      <c r="V126" s="44"/>
      <c r="W126" s="53"/>
      <c r="X126" s="53"/>
      <c r="Y126" s="44"/>
      <c r="Z126" s="44"/>
      <c r="AA126" s="44"/>
      <c r="AB126" s="44"/>
    </row>
    <row r="127" spans="1:28" s="40" customFormat="1" ht="0.75" hidden="1" customHeight="1">
      <c r="A127" s="44"/>
      <c r="B127" s="47"/>
      <c r="C127" s="44"/>
      <c r="D127" s="48"/>
      <c r="E127" s="49"/>
      <c r="F127" s="50"/>
      <c r="G127" s="51"/>
      <c r="H127" s="52"/>
      <c r="I127" s="52"/>
      <c r="J127" s="44"/>
      <c r="K127" s="53"/>
      <c r="L127" s="53"/>
      <c r="M127" s="44"/>
      <c r="N127" s="53"/>
      <c r="O127" s="53"/>
      <c r="P127" s="44"/>
      <c r="Q127" s="53"/>
      <c r="R127" s="53"/>
      <c r="S127" s="44"/>
      <c r="T127" s="44"/>
      <c r="U127" s="44"/>
      <c r="V127" s="44"/>
      <c r="W127" s="53"/>
      <c r="X127" s="53"/>
      <c r="Y127" s="44"/>
      <c r="Z127" s="44"/>
      <c r="AA127" s="44"/>
      <c r="AB127" s="44"/>
    </row>
    <row r="128" spans="1:28" ht="15.75" hidden="1" customHeight="1"/>
    <row r="133" spans="1:28" ht="15.75" customHeight="1"/>
    <row r="134" spans="1:28" s="40" customFormat="1" ht="18.75" customHeight="1">
      <c r="A134" s="44"/>
      <c r="B134" s="47"/>
      <c r="C134" s="44"/>
      <c r="D134" s="48"/>
      <c r="E134" s="49"/>
      <c r="F134" s="50"/>
      <c r="G134" s="51"/>
      <c r="H134" s="52"/>
      <c r="I134" s="52"/>
      <c r="J134" s="44"/>
      <c r="K134" s="53"/>
      <c r="L134" s="53"/>
      <c r="M134" s="44"/>
      <c r="N134" s="53"/>
      <c r="O134" s="53"/>
      <c r="P134" s="44"/>
      <c r="Q134" s="53"/>
      <c r="R134" s="53"/>
      <c r="S134" s="44"/>
      <c r="T134" s="44"/>
      <c r="U134" s="44"/>
      <c r="V134" s="44"/>
      <c r="W134" s="53"/>
      <c r="X134" s="53"/>
      <c r="Y134" s="44"/>
      <c r="Z134" s="44"/>
      <c r="AA134" s="44"/>
      <c r="AB134" s="44"/>
    </row>
  </sheetData>
  <autoFilter ref="A11:AB11"/>
  <mergeCells count="20">
    <mergeCell ref="B1:C1"/>
    <mergeCell ref="D1:N1"/>
    <mergeCell ref="A34:D34"/>
    <mergeCell ref="N9:P9"/>
    <mergeCell ref="A2:C2"/>
    <mergeCell ref="E9:G9"/>
    <mergeCell ref="H9:J9"/>
    <mergeCell ref="E10:G10"/>
    <mergeCell ref="H10:J10"/>
    <mergeCell ref="K10:M10"/>
    <mergeCell ref="N10:P10"/>
    <mergeCell ref="W9:Y9"/>
    <mergeCell ref="W10:Y10"/>
    <mergeCell ref="Z10:AB10"/>
    <mergeCell ref="K9:M9"/>
    <mergeCell ref="Q10:S10"/>
    <mergeCell ref="T9:V9"/>
    <mergeCell ref="T10:V10"/>
    <mergeCell ref="Q9:S9"/>
    <mergeCell ref="Z9:AB9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workbookViewId="0">
      <selection activeCell="Z11" sqref="Z11"/>
    </sheetView>
  </sheetViews>
  <sheetFormatPr defaultRowHeight="15"/>
  <cols>
    <col min="1" max="1" width="6.42578125" customWidth="1"/>
    <col min="2" max="2" width="11.7109375" customWidth="1"/>
    <col min="3" max="3" width="20.42578125" customWidth="1"/>
    <col min="6" max="11" width="4.5703125" customWidth="1"/>
    <col min="12" max="12" width="5.5703125" customWidth="1"/>
    <col min="13" max="29" width="4.5703125" customWidth="1"/>
    <col min="30" max="33" width="7" customWidth="1"/>
  </cols>
  <sheetData>
    <row r="1" spans="1:33" ht="36.75" customHeight="1">
      <c r="A1" s="128" t="s">
        <v>22</v>
      </c>
      <c r="B1" s="129"/>
      <c r="C1" s="129"/>
      <c r="D1" s="129"/>
      <c r="E1" s="130" t="s">
        <v>6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10"/>
      <c r="Y1" s="110"/>
      <c r="Z1" s="110"/>
      <c r="AA1" s="110"/>
      <c r="AB1" s="110"/>
      <c r="AC1" s="110"/>
    </row>
    <row r="2" spans="1:33" ht="16.5">
      <c r="A2" s="80"/>
      <c r="B2" s="80"/>
      <c r="C2" s="2"/>
      <c r="D2" s="89" t="s">
        <v>102</v>
      </c>
      <c r="E2" s="88"/>
      <c r="F2" s="88"/>
      <c r="G2" s="88"/>
      <c r="H2" s="88"/>
      <c r="I2" s="131" t="s">
        <v>103</v>
      </c>
      <c r="J2" s="131"/>
      <c r="K2" s="131"/>
      <c r="L2" s="131"/>
      <c r="M2" s="131"/>
      <c r="N2" s="131"/>
      <c r="O2" s="131"/>
      <c r="P2" s="131"/>
      <c r="Q2" s="89"/>
      <c r="R2" s="85"/>
      <c r="S2" s="85"/>
      <c r="T2" s="79"/>
      <c r="U2" s="79"/>
      <c r="V2" s="79"/>
      <c r="W2" s="79"/>
      <c r="X2" s="85"/>
      <c r="Y2" s="85"/>
      <c r="Z2" s="79"/>
      <c r="AA2" s="79"/>
      <c r="AB2" s="79"/>
      <c r="AC2" s="79"/>
    </row>
    <row r="3" spans="1:33" ht="16.5">
      <c r="A3" s="82"/>
      <c r="B3" s="82"/>
      <c r="C3" s="2"/>
      <c r="D3" s="132" t="s">
        <v>19</v>
      </c>
      <c r="E3" s="132"/>
      <c r="F3" s="132"/>
      <c r="G3" s="89"/>
      <c r="H3" s="89"/>
      <c r="I3" s="87" t="s">
        <v>89</v>
      </c>
      <c r="J3" s="87"/>
      <c r="K3" s="87"/>
      <c r="L3" s="87"/>
      <c r="M3" s="87"/>
      <c r="N3" s="87"/>
      <c r="O3" s="87"/>
      <c r="P3" s="87"/>
      <c r="Q3" s="87"/>
      <c r="R3" s="86"/>
      <c r="S3" s="86"/>
      <c r="T3" s="81"/>
      <c r="U3" s="81"/>
      <c r="V3" s="81"/>
      <c r="W3" s="81"/>
      <c r="X3" s="86"/>
      <c r="Y3" s="86"/>
      <c r="Z3" s="81"/>
      <c r="AA3" s="81"/>
      <c r="AB3" s="81"/>
      <c r="AC3" s="81"/>
    </row>
    <row r="4" spans="1:33" ht="16.5">
      <c r="A4" s="2"/>
      <c r="B4" s="2"/>
      <c r="C4" s="2"/>
      <c r="D4" s="132" t="s">
        <v>104</v>
      </c>
      <c r="E4" s="132"/>
      <c r="F4" s="132"/>
      <c r="G4" s="89"/>
      <c r="H4" s="89"/>
      <c r="I4" s="87" t="s">
        <v>91</v>
      </c>
      <c r="J4" s="87"/>
      <c r="K4" s="87"/>
      <c r="L4" s="109">
        <f>AD7</f>
        <v>16</v>
      </c>
      <c r="M4" s="87"/>
      <c r="N4" s="87"/>
      <c r="O4" s="87"/>
      <c r="P4" s="87"/>
      <c r="Q4" s="87"/>
      <c r="R4" s="86"/>
      <c r="S4" s="86"/>
      <c r="T4" s="81"/>
      <c r="U4" s="81"/>
      <c r="V4" s="81"/>
      <c r="W4" s="81"/>
      <c r="X4" s="86"/>
      <c r="Y4" s="86"/>
      <c r="Z4" s="81"/>
      <c r="AA4" s="81"/>
      <c r="AB4" s="81"/>
      <c r="AC4" s="81"/>
    </row>
    <row r="5" spans="1:33" ht="27" customHeight="1">
      <c r="A5" s="7"/>
      <c r="B5" s="7"/>
      <c r="C5" s="6"/>
      <c r="D5" s="6"/>
      <c r="E5" s="3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3" ht="62.25" customHeight="1">
      <c r="A6" s="59" t="s">
        <v>4</v>
      </c>
      <c r="B6" s="60" t="s">
        <v>3</v>
      </c>
      <c r="C6" s="60" t="s">
        <v>2</v>
      </c>
      <c r="D6" s="61"/>
      <c r="E6" s="62" t="s">
        <v>1</v>
      </c>
      <c r="F6" s="118" t="s">
        <v>94</v>
      </c>
      <c r="G6" s="113"/>
      <c r="H6" s="114"/>
      <c r="I6" s="118" t="s">
        <v>95</v>
      </c>
      <c r="J6" s="113"/>
      <c r="K6" s="114"/>
      <c r="L6" s="118" t="s">
        <v>97</v>
      </c>
      <c r="M6" s="113"/>
      <c r="N6" s="114"/>
      <c r="O6" s="118" t="s">
        <v>98</v>
      </c>
      <c r="P6" s="113"/>
      <c r="Q6" s="114"/>
      <c r="R6" s="113" t="s">
        <v>99</v>
      </c>
      <c r="S6" s="113"/>
      <c r="T6" s="114"/>
      <c r="U6" s="113" t="s">
        <v>100</v>
      </c>
      <c r="V6" s="113"/>
      <c r="W6" s="114"/>
      <c r="X6" s="113" t="s">
        <v>101</v>
      </c>
      <c r="Y6" s="113"/>
      <c r="Z6" s="114"/>
      <c r="AA6" s="118" t="s">
        <v>96</v>
      </c>
      <c r="AB6" s="113"/>
      <c r="AC6" s="114"/>
      <c r="AD6" s="83" t="s">
        <v>12</v>
      </c>
      <c r="AE6" s="83" t="s">
        <v>13</v>
      </c>
      <c r="AF6" s="83" t="s">
        <v>14</v>
      </c>
      <c r="AG6" s="83" t="s">
        <v>15</v>
      </c>
    </row>
    <row r="7" spans="1:33">
      <c r="A7" s="8"/>
      <c r="B7" s="9"/>
      <c r="C7" s="10"/>
      <c r="D7" s="11" t="s">
        <v>0</v>
      </c>
      <c r="E7" s="8"/>
      <c r="F7" s="125">
        <v>2</v>
      </c>
      <c r="G7" s="126"/>
      <c r="H7" s="127"/>
      <c r="I7" s="125">
        <v>2</v>
      </c>
      <c r="J7" s="126"/>
      <c r="K7" s="127"/>
      <c r="L7" s="125">
        <v>2</v>
      </c>
      <c r="M7" s="126"/>
      <c r="N7" s="127"/>
      <c r="O7" s="125">
        <v>2</v>
      </c>
      <c r="P7" s="126"/>
      <c r="Q7" s="127"/>
      <c r="R7" s="125">
        <v>2</v>
      </c>
      <c r="S7" s="126"/>
      <c r="T7" s="127"/>
      <c r="U7" s="125">
        <v>2</v>
      </c>
      <c r="V7" s="126"/>
      <c r="W7" s="127"/>
      <c r="X7" s="125">
        <v>2</v>
      </c>
      <c r="Y7" s="126"/>
      <c r="Z7" s="127"/>
      <c r="AA7" s="125">
        <v>2</v>
      </c>
      <c r="AB7" s="126"/>
      <c r="AC7" s="127"/>
      <c r="AD7" s="73">
        <f>SUM(F7:AC7)</f>
        <v>16</v>
      </c>
      <c r="AE7" s="74"/>
      <c r="AF7" s="72"/>
      <c r="AG7" s="76"/>
    </row>
    <row r="8" spans="1:33" ht="57.75" customHeight="1">
      <c r="A8" s="8"/>
      <c r="B8" s="9"/>
      <c r="C8" s="10"/>
      <c r="D8" s="11"/>
      <c r="E8" s="71"/>
      <c r="F8" s="84" t="s">
        <v>16</v>
      </c>
      <c r="G8" s="84" t="s">
        <v>17</v>
      </c>
      <c r="H8" s="84" t="s">
        <v>18</v>
      </c>
      <c r="I8" s="84" t="s">
        <v>16</v>
      </c>
      <c r="J8" s="84" t="s">
        <v>17</v>
      </c>
      <c r="K8" s="84" t="s">
        <v>18</v>
      </c>
      <c r="L8" s="84" t="s">
        <v>16</v>
      </c>
      <c r="M8" s="84" t="s">
        <v>17</v>
      </c>
      <c r="N8" s="84" t="s">
        <v>18</v>
      </c>
      <c r="O8" s="84" t="s">
        <v>16</v>
      </c>
      <c r="P8" s="84" t="s">
        <v>17</v>
      </c>
      <c r="Q8" s="84" t="s">
        <v>18</v>
      </c>
      <c r="R8" s="84" t="s">
        <v>16</v>
      </c>
      <c r="S8" s="84" t="s">
        <v>17</v>
      </c>
      <c r="T8" s="84" t="s">
        <v>18</v>
      </c>
      <c r="U8" s="84" t="s">
        <v>16</v>
      </c>
      <c r="V8" s="84" t="s">
        <v>17</v>
      </c>
      <c r="W8" s="84" t="s">
        <v>18</v>
      </c>
      <c r="X8" s="84" t="s">
        <v>16</v>
      </c>
      <c r="Y8" s="84" t="s">
        <v>17</v>
      </c>
      <c r="Z8" s="84" t="s">
        <v>18</v>
      </c>
      <c r="AA8" s="84" t="s">
        <v>16</v>
      </c>
      <c r="AB8" s="84" t="s">
        <v>17</v>
      </c>
      <c r="AC8" s="84" t="s">
        <v>18</v>
      </c>
      <c r="AD8" s="73"/>
      <c r="AE8" s="75"/>
      <c r="AF8" s="72"/>
      <c r="AG8" s="77"/>
    </row>
    <row r="9" spans="1:33" ht="18.75" customHeight="1">
      <c r="A9" s="90">
        <v>1</v>
      </c>
      <c r="B9" s="90" t="s">
        <v>24</v>
      </c>
      <c r="C9" s="91" t="s">
        <v>25</v>
      </c>
      <c r="D9" s="92" t="s">
        <v>26</v>
      </c>
      <c r="E9" s="93"/>
      <c r="F9" s="94">
        <v>8.4</v>
      </c>
      <c r="G9" s="95" t="str">
        <f t="shared" ref="G9:G30" si="0">IF(F9&gt;=9.5,"A⁺",IF(F9&gt;=8.5,"A",IF(F9&gt;=8,"B⁺",IF(F9&gt;=7,"B",IF(F9&gt;=6.5,"C⁺",IF(F9&gt;=5.5,"C",IF(F9&gt;=5,"D⁺",IF(F9&gt;=4,"D",IF(F9&lt;4,"F")))))))))</f>
        <v>B⁺</v>
      </c>
      <c r="H9" s="96" t="str">
        <f t="shared" ref="H9:H30" si="1">IF(G9="A⁺","4.0",IF(G9="A","3.8",IF(G9="B⁺","3.5",IF(G9="B","3.0",IF(G9="C⁺","2.5",IF(G9="C","2.0",IF(G9="D⁺","1.5",IF(G9="D","1.0"))))))))</f>
        <v>3.5</v>
      </c>
      <c r="I9" s="94">
        <v>8.4</v>
      </c>
      <c r="J9" s="95" t="str">
        <f t="shared" ref="J9:J30" si="2">IF(I9&gt;=9.5,"A⁺",IF(I9&gt;=8.5,"A",IF(I9&gt;=8,"B⁺",IF(I9&gt;=7,"B",IF(I9&gt;=6.5,"C⁺",IF(I9&gt;=5.5,"C",IF(I9&gt;=5,"D⁺",IF(I9&gt;=4,"D",IF(I9&lt;4,"F")))))))))</f>
        <v>B⁺</v>
      </c>
      <c r="K9" s="96" t="str">
        <f t="shared" ref="K9:K30" si="3">IF(J9="A⁺","4.0",IF(J9="A","3.8",IF(J9="B⁺","3.5",IF(J9="B","3.0",IF(J9="C⁺","2.5",IF(J9="C","2.0",IF(J9="D⁺","1.5",IF(J9="D","1.0"))))))))</f>
        <v>3.5</v>
      </c>
      <c r="L9" s="94">
        <v>8.1</v>
      </c>
      <c r="M9" s="95" t="str">
        <f>IF(L9&gt;=9.5,"A⁺",IF(L9&gt;=8.5,"A",IF(L9&gt;=8,"B⁺",IF(L9&gt;=7,"B",IF(L9&gt;=6.5,"C⁺",IF(L9&gt;=5.5,"C",IF(L9&gt;=5,"D⁺",IF(L9&gt;=4,"D",IF(L9&lt;4,"F")))))))))</f>
        <v>B⁺</v>
      </c>
      <c r="N9" s="96" t="str">
        <f>IF(M9="A⁺","4.0",IF(M9="A","3.8",IF(M9="B⁺","3.5",IF(M9="B","3.0",IF(M9="C⁺","2.5",IF(M9="C","2.0",IF(M9="D⁺","1.5",IF(M9="D","1.0"))))))))</f>
        <v>3.5</v>
      </c>
      <c r="O9" s="94">
        <v>8.8000000000000007</v>
      </c>
      <c r="P9" s="95" t="str">
        <f t="shared" ref="P9:P30" si="4">IF(O9&gt;=9.5,"A⁺",IF(O9&gt;=8.5,"A",IF(O9&gt;=8,"B⁺",IF(O9&gt;=7,"B",IF(O9&gt;=6.5,"C⁺",IF(O9&gt;=5.5,"C",IF(O9&gt;=5,"D⁺",IF(O9&gt;=4,"D",IF(O9&lt;4,"F")))))))))</f>
        <v>A</v>
      </c>
      <c r="Q9" s="96" t="str">
        <f>IF(P9="A⁺","4.0",IF(P9="A","3.8",IF(P9="B⁺","3.5",IF(P9="B","3.0",IF(P9="C⁺","2.5",IF(P9="C","2.0",IF(P9="D⁺","1.5",IF(P9="D","1.0"))))))))</f>
        <v>3.8</v>
      </c>
      <c r="R9" s="94">
        <v>8.4</v>
      </c>
      <c r="S9" s="95" t="str">
        <f t="shared" ref="S9:S30" si="5">IF(R9&gt;=9.5,"A⁺",IF(R9&gt;=8.5,"A",IF(R9&gt;=8,"B⁺",IF(R9&gt;=7,"B",IF(R9&gt;=6.5,"C⁺",IF(R9&gt;=5.5,"C",IF(R9&gt;=5,"D⁺",IF(R9&gt;=4,"D",IF(R9&lt;4,"F")))))))))</f>
        <v>B⁺</v>
      </c>
      <c r="T9" s="96" t="str">
        <f t="shared" ref="T9:T30" si="6">IF(S9="A⁺","4.0",IF(S9="A","3.8",IF(S9="B⁺","3.5",IF(S9="B","3.0",IF(S9="C⁺","2.5",IF(S9="C","2.0",IF(S9="D⁺","1.5",IF(S9="D","1.0"))))))))</f>
        <v>3.5</v>
      </c>
      <c r="U9" s="94">
        <v>8.1999999999999993</v>
      </c>
      <c r="V9" s="95" t="str">
        <f t="shared" ref="V9:V30" si="7">IF(U9&gt;=9.5,"A⁺",IF(U9&gt;=8.5,"A",IF(U9&gt;=8,"B⁺",IF(U9&gt;=7,"B",IF(U9&gt;=6.5,"C⁺",IF(U9&gt;=5.5,"C",IF(U9&gt;=5,"D⁺",IF(U9&gt;=4,"D",IF(U9&lt;4,"F")))))))))</f>
        <v>B⁺</v>
      </c>
      <c r="W9" s="96" t="str">
        <f t="shared" ref="W9:W30" si="8">IF(V9="A⁺","4.0",IF(V9="A","3.8",IF(V9="B⁺","3.5",IF(V9="B","3.0",IF(V9="C⁺","2.5",IF(V9="C","2.0",IF(V9="D⁺","1.5",IF(V9="D","1.0"))))))))</f>
        <v>3.5</v>
      </c>
      <c r="X9" s="94">
        <v>8</v>
      </c>
      <c r="Y9" s="95" t="str">
        <f t="shared" ref="Y9:Y30" si="9">IF(X9&gt;=9.5,"A⁺",IF(X9&gt;=8.5,"A",IF(X9&gt;=8,"B⁺",IF(X9&gt;=7,"B",IF(X9&gt;=6.5,"C⁺",IF(X9&gt;=5.5,"C",IF(X9&gt;=5,"D⁺",IF(X9&gt;=4,"D",IF(X9&lt;4,"F")))))))))</f>
        <v>B⁺</v>
      </c>
      <c r="Z9" s="96" t="str">
        <f t="shared" ref="Z9:Z30" si="10">IF(Y9="A⁺","4.0",IF(Y9="A","3.8",IF(Y9="B⁺","3.5",IF(Y9="B","3.0",IF(Y9="C⁺","2.5",IF(Y9="C","2.0",IF(Y9="D⁺","1.5",IF(Y9="D","1.0"))))))))</f>
        <v>3.5</v>
      </c>
      <c r="AA9" s="94">
        <v>8.4</v>
      </c>
      <c r="AB9" s="95" t="str">
        <f t="shared" ref="AB9:AB30" si="11">IF(AA9&gt;=9.5,"A⁺",IF(AA9&gt;=8.5,"A",IF(AA9&gt;=8,"B⁺",IF(AA9&gt;=7,"B",IF(AA9&gt;=6.5,"C⁺",IF(AA9&gt;=5.5,"C",IF(AA9&gt;=5,"D⁺",IF(AA9&gt;=4,"D",IF(AA9&lt;4,"F")))))))))</f>
        <v>B⁺</v>
      </c>
      <c r="AC9" s="96" t="str">
        <f t="shared" ref="AC9:AC30" si="12">IF(AB9="A⁺","4.0",IF(AB9="A","3.8",IF(AB9="B⁺","3.5",IF(AB9="B","3.0",IF(AB9="C⁺","2.5",IF(AB9="C","2.0",IF(AB9="D⁺","1.5",IF(AB9="D","1.0"))))))))</f>
        <v>3.5</v>
      </c>
      <c r="AD9" s="97">
        <f>F9*$F$7+I9*$I$7+L9*$L$7+O9*$O$7+R9*$R$7+U9*$U$7+X9*$X$7+AA9*$AA$7</f>
        <v>133.4</v>
      </c>
      <c r="AE9" s="98">
        <f>AD9/$AD$7</f>
        <v>8.3375000000000004</v>
      </c>
      <c r="AF9" s="97">
        <f>H9*$F$7+K9*$I$7+N9*$L$7+Q9*$O$7+T9*$R$7+W9*$U$7+Z9*$X$7+AC9*$AA$7</f>
        <v>56.6</v>
      </c>
      <c r="AG9" s="98">
        <f>AF9/$AD$7</f>
        <v>3.5375000000000001</v>
      </c>
    </row>
    <row r="10" spans="1:33" ht="18.75" customHeight="1">
      <c r="A10" s="90">
        <v>2</v>
      </c>
      <c r="B10" s="90" t="s">
        <v>27</v>
      </c>
      <c r="C10" s="91" t="s">
        <v>28</v>
      </c>
      <c r="D10" s="92" t="s">
        <v>29</v>
      </c>
      <c r="E10" s="93"/>
      <c r="F10" s="94">
        <v>7.8</v>
      </c>
      <c r="G10" s="95" t="str">
        <f t="shared" si="0"/>
        <v>B</v>
      </c>
      <c r="H10" s="96" t="str">
        <f t="shared" si="1"/>
        <v>3.0</v>
      </c>
      <c r="I10" s="94">
        <v>8.4</v>
      </c>
      <c r="J10" s="95" t="str">
        <f t="shared" si="2"/>
        <v>B⁺</v>
      </c>
      <c r="K10" s="96" t="str">
        <f t="shared" si="3"/>
        <v>3.5</v>
      </c>
      <c r="L10" s="94">
        <v>7.5</v>
      </c>
      <c r="M10" s="95" t="str">
        <f t="shared" ref="M10:M30" si="13">IF(L10&gt;=9.5,"A⁺",IF(L10&gt;=8.5,"A",IF(L10&gt;=8,"B⁺",IF(L10&gt;=7,"B",IF(L10&gt;=6.5,"C⁺",IF(L10&gt;=5.5,"C",IF(L10&gt;=5,"D⁺",IF(L10&gt;=4,"D",IF(L10&lt;4,"F")))))))))</f>
        <v>B</v>
      </c>
      <c r="N10" s="96" t="str">
        <f t="shared" ref="N10:N30" si="14">IF(M10="A⁺","4.0",IF(M10="A","3.8",IF(M10="B⁺","3.5",IF(M10="B","3.0",IF(M10="C⁺","2.5",IF(M10="C","2.0",IF(M10="D⁺","1.5",IF(M10="D","1.0"))))))))</f>
        <v>3.0</v>
      </c>
      <c r="O10" s="94">
        <v>7.8</v>
      </c>
      <c r="P10" s="95" t="str">
        <f t="shared" si="4"/>
        <v>B</v>
      </c>
      <c r="Q10" s="96" t="str">
        <f t="shared" ref="Q10:Q30" si="15">IF(P10="A⁺","4.0",IF(P10="A","3.8",IF(P10="B⁺","3.5",IF(P10="B","3.0",IF(P10="C⁺","2.5",IF(P10="C","2.0",IF(P10="D⁺","1.5",IF(P10="D","1.0"))))))))</f>
        <v>3.0</v>
      </c>
      <c r="R10" s="94">
        <v>7.7</v>
      </c>
      <c r="S10" s="95" t="str">
        <f t="shared" si="5"/>
        <v>B</v>
      </c>
      <c r="T10" s="96" t="str">
        <f t="shared" si="6"/>
        <v>3.0</v>
      </c>
      <c r="U10" s="94">
        <v>8.1999999999999993</v>
      </c>
      <c r="V10" s="95" t="str">
        <f t="shared" si="7"/>
        <v>B⁺</v>
      </c>
      <c r="W10" s="96" t="str">
        <f t="shared" si="8"/>
        <v>3.5</v>
      </c>
      <c r="X10" s="94">
        <v>8.4</v>
      </c>
      <c r="Y10" s="95" t="str">
        <f t="shared" si="9"/>
        <v>B⁺</v>
      </c>
      <c r="Z10" s="96" t="str">
        <f t="shared" si="10"/>
        <v>3.5</v>
      </c>
      <c r="AA10" s="94">
        <v>7.8</v>
      </c>
      <c r="AB10" s="95" t="str">
        <f t="shared" si="11"/>
        <v>B</v>
      </c>
      <c r="AC10" s="96" t="str">
        <f t="shared" si="12"/>
        <v>3.0</v>
      </c>
      <c r="AD10" s="97">
        <f t="shared" ref="AD10:AD30" si="16">F10*$F$7+I10*$I$7+L10*$L$7+O10*$O$7+R10*$R$7+U10*$U$7+X10*$X$7+AA10*$AA$7</f>
        <v>127.2</v>
      </c>
      <c r="AE10" s="98">
        <f t="shared" ref="AE10:AE30" si="17">AD10/$AD$7</f>
        <v>7.95</v>
      </c>
      <c r="AF10" s="97">
        <f t="shared" ref="AF10:AF30" si="18">H10*$F$7+K10*$I$7+N10*$L$7+Q10*$O$7+T10*$R$7+W10*$U$7+Z10*$X$7+AC10*$AA$7</f>
        <v>51</v>
      </c>
      <c r="AG10" s="98">
        <f t="shared" ref="AG10:AG30" si="19">AF10/$AD$7</f>
        <v>3.1875</v>
      </c>
    </row>
    <row r="11" spans="1:33" ht="18.75" customHeight="1">
      <c r="A11" s="90">
        <v>3</v>
      </c>
      <c r="B11" s="90" t="s">
        <v>30</v>
      </c>
      <c r="C11" s="91" t="s">
        <v>31</v>
      </c>
      <c r="D11" s="92" t="s">
        <v>32</v>
      </c>
      <c r="E11" s="93"/>
      <c r="F11" s="94">
        <v>8.4</v>
      </c>
      <c r="G11" s="95" t="str">
        <f t="shared" si="0"/>
        <v>B⁺</v>
      </c>
      <c r="H11" s="96" t="str">
        <f t="shared" si="1"/>
        <v>3.5</v>
      </c>
      <c r="I11" s="94">
        <v>8.1</v>
      </c>
      <c r="J11" s="95" t="str">
        <f t="shared" si="2"/>
        <v>B⁺</v>
      </c>
      <c r="K11" s="96" t="str">
        <f t="shared" si="3"/>
        <v>3.5</v>
      </c>
      <c r="L11" s="94">
        <v>6.4</v>
      </c>
      <c r="M11" s="95" t="str">
        <f t="shared" si="13"/>
        <v>C</v>
      </c>
      <c r="N11" s="96" t="str">
        <f t="shared" si="14"/>
        <v>2.0</v>
      </c>
      <c r="O11" s="94">
        <v>7.8</v>
      </c>
      <c r="P11" s="95" t="str">
        <f t="shared" si="4"/>
        <v>B</v>
      </c>
      <c r="Q11" s="96" t="str">
        <f t="shared" si="15"/>
        <v>3.0</v>
      </c>
      <c r="R11" s="94">
        <v>8</v>
      </c>
      <c r="S11" s="95" t="str">
        <f t="shared" si="5"/>
        <v>B⁺</v>
      </c>
      <c r="T11" s="96" t="str">
        <f t="shared" si="6"/>
        <v>3.5</v>
      </c>
      <c r="U11" s="94">
        <v>8.5</v>
      </c>
      <c r="V11" s="95" t="str">
        <f t="shared" si="7"/>
        <v>A</v>
      </c>
      <c r="W11" s="96" t="str">
        <f t="shared" si="8"/>
        <v>3.8</v>
      </c>
      <c r="X11" s="94">
        <v>8</v>
      </c>
      <c r="Y11" s="95" t="str">
        <f t="shared" si="9"/>
        <v>B⁺</v>
      </c>
      <c r="Z11" s="96" t="str">
        <f t="shared" si="10"/>
        <v>3.5</v>
      </c>
      <c r="AA11" s="94">
        <v>8.1999999999999993</v>
      </c>
      <c r="AB11" s="95" t="str">
        <f t="shared" si="11"/>
        <v>B⁺</v>
      </c>
      <c r="AC11" s="96" t="str">
        <f t="shared" si="12"/>
        <v>3.5</v>
      </c>
      <c r="AD11" s="97">
        <f t="shared" si="16"/>
        <v>126.80000000000001</v>
      </c>
      <c r="AE11" s="98">
        <f t="shared" si="17"/>
        <v>7.9250000000000007</v>
      </c>
      <c r="AF11" s="97">
        <f t="shared" si="18"/>
        <v>52.6</v>
      </c>
      <c r="AG11" s="98">
        <f t="shared" si="19"/>
        <v>3.2875000000000001</v>
      </c>
    </row>
    <row r="12" spans="1:33" ht="18.75" customHeight="1">
      <c r="A12" s="90">
        <v>4</v>
      </c>
      <c r="B12" s="90" t="s">
        <v>33</v>
      </c>
      <c r="C12" s="91" t="s">
        <v>34</v>
      </c>
      <c r="D12" s="92" t="s">
        <v>35</v>
      </c>
      <c r="E12" s="93"/>
      <c r="F12" s="94">
        <v>8.1</v>
      </c>
      <c r="G12" s="95" t="str">
        <f t="shared" si="0"/>
        <v>B⁺</v>
      </c>
      <c r="H12" s="96" t="str">
        <f t="shared" si="1"/>
        <v>3.5</v>
      </c>
      <c r="I12" s="94">
        <v>8.1</v>
      </c>
      <c r="J12" s="95" t="str">
        <f t="shared" si="2"/>
        <v>B⁺</v>
      </c>
      <c r="K12" s="96" t="str">
        <f t="shared" si="3"/>
        <v>3.5</v>
      </c>
      <c r="L12" s="94">
        <v>7.3</v>
      </c>
      <c r="M12" s="95" t="str">
        <f t="shared" si="13"/>
        <v>B</v>
      </c>
      <c r="N12" s="96" t="str">
        <f t="shared" si="14"/>
        <v>3.0</v>
      </c>
      <c r="O12" s="94">
        <v>7.8</v>
      </c>
      <c r="P12" s="95" t="str">
        <f t="shared" si="4"/>
        <v>B</v>
      </c>
      <c r="Q12" s="96" t="str">
        <f t="shared" si="15"/>
        <v>3.0</v>
      </c>
      <c r="R12" s="94">
        <v>8</v>
      </c>
      <c r="S12" s="95" t="str">
        <f t="shared" si="5"/>
        <v>B⁺</v>
      </c>
      <c r="T12" s="96" t="str">
        <f t="shared" si="6"/>
        <v>3.5</v>
      </c>
      <c r="U12" s="94">
        <v>8.1999999999999993</v>
      </c>
      <c r="V12" s="95" t="str">
        <f t="shared" si="7"/>
        <v>B⁺</v>
      </c>
      <c r="W12" s="96" t="str">
        <f t="shared" si="8"/>
        <v>3.5</v>
      </c>
      <c r="X12" s="94">
        <v>8</v>
      </c>
      <c r="Y12" s="95" t="str">
        <f t="shared" si="9"/>
        <v>B⁺</v>
      </c>
      <c r="Z12" s="96" t="str">
        <f t="shared" si="10"/>
        <v>3.5</v>
      </c>
      <c r="AA12" s="94">
        <v>9.1</v>
      </c>
      <c r="AB12" s="95" t="str">
        <f t="shared" si="11"/>
        <v>A</v>
      </c>
      <c r="AC12" s="96" t="str">
        <f t="shared" si="12"/>
        <v>3.8</v>
      </c>
      <c r="AD12" s="97">
        <f t="shared" si="16"/>
        <v>129.19999999999999</v>
      </c>
      <c r="AE12" s="98">
        <f t="shared" si="17"/>
        <v>8.0749999999999993</v>
      </c>
      <c r="AF12" s="97">
        <f t="shared" si="18"/>
        <v>54.6</v>
      </c>
      <c r="AG12" s="98">
        <f t="shared" si="19"/>
        <v>3.4125000000000001</v>
      </c>
    </row>
    <row r="13" spans="1:33" ht="18.75" customHeight="1">
      <c r="A13" s="90">
        <v>5</v>
      </c>
      <c r="B13" s="90" t="s">
        <v>36</v>
      </c>
      <c r="C13" s="91" t="s">
        <v>37</v>
      </c>
      <c r="D13" s="92" t="s">
        <v>35</v>
      </c>
      <c r="E13" s="93"/>
      <c r="F13" s="94">
        <v>8.1</v>
      </c>
      <c r="G13" s="95" t="str">
        <f t="shared" si="0"/>
        <v>B⁺</v>
      </c>
      <c r="H13" s="96" t="str">
        <f t="shared" si="1"/>
        <v>3.5</v>
      </c>
      <c r="I13" s="94">
        <v>7.5</v>
      </c>
      <c r="J13" s="95" t="str">
        <f t="shared" si="2"/>
        <v>B</v>
      </c>
      <c r="K13" s="96" t="str">
        <f t="shared" si="3"/>
        <v>3.0</v>
      </c>
      <c r="L13" s="94">
        <v>7.5</v>
      </c>
      <c r="M13" s="95" t="str">
        <f t="shared" si="13"/>
        <v>B</v>
      </c>
      <c r="N13" s="96" t="str">
        <f t="shared" si="14"/>
        <v>3.0</v>
      </c>
      <c r="O13" s="94">
        <v>7.8</v>
      </c>
      <c r="P13" s="95" t="str">
        <f t="shared" si="4"/>
        <v>B</v>
      </c>
      <c r="Q13" s="96" t="str">
        <f t="shared" si="15"/>
        <v>3.0</v>
      </c>
      <c r="R13" s="94">
        <v>8</v>
      </c>
      <c r="S13" s="95" t="str">
        <f t="shared" si="5"/>
        <v>B⁺</v>
      </c>
      <c r="T13" s="96" t="str">
        <f t="shared" si="6"/>
        <v>3.5</v>
      </c>
      <c r="U13" s="94">
        <v>8.1999999999999993</v>
      </c>
      <c r="V13" s="95" t="str">
        <f t="shared" si="7"/>
        <v>B⁺</v>
      </c>
      <c r="W13" s="96" t="str">
        <f t="shared" si="8"/>
        <v>3.5</v>
      </c>
      <c r="X13" s="94">
        <v>8</v>
      </c>
      <c r="Y13" s="95" t="str">
        <f t="shared" si="9"/>
        <v>B⁺</v>
      </c>
      <c r="Z13" s="96" t="str">
        <f t="shared" si="10"/>
        <v>3.5</v>
      </c>
      <c r="AA13" s="94">
        <v>7.8</v>
      </c>
      <c r="AB13" s="95" t="str">
        <f t="shared" si="11"/>
        <v>B</v>
      </c>
      <c r="AC13" s="96" t="str">
        <f t="shared" si="12"/>
        <v>3.0</v>
      </c>
      <c r="AD13" s="97">
        <f t="shared" si="16"/>
        <v>125.80000000000001</v>
      </c>
      <c r="AE13" s="98">
        <f t="shared" si="17"/>
        <v>7.8625000000000007</v>
      </c>
      <c r="AF13" s="97">
        <f t="shared" si="18"/>
        <v>52</v>
      </c>
      <c r="AG13" s="98">
        <f t="shared" si="19"/>
        <v>3.25</v>
      </c>
    </row>
    <row r="14" spans="1:33" ht="18.75" customHeight="1">
      <c r="A14" s="90">
        <v>6</v>
      </c>
      <c r="B14" s="90" t="s">
        <v>38</v>
      </c>
      <c r="C14" s="91" t="s">
        <v>39</v>
      </c>
      <c r="D14" s="92" t="s">
        <v>40</v>
      </c>
      <c r="E14" s="93"/>
      <c r="F14" s="94">
        <v>7.2</v>
      </c>
      <c r="G14" s="95" t="str">
        <f t="shared" si="0"/>
        <v>B</v>
      </c>
      <c r="H14" s="96" t="str">
        <f t="shared" si="1"/>
        <v>3.0</v>
      </c>
      <c r="I14" s="94">
        <v>7.2</v>
      </c>
      <c r="J14" s="95" t="str">
        <f t="shared" si="2"/>
        <v>B</v>
      </c>
      <c r="K14" s="96" t="str">
        <f t="shared" si="3"/>
        <v>3.0</v>
      </c>
      <c r="L14" s="94">
        <v>6.2</v>
      </c>
      <c r="M14" s="95" t="str">
        <f t="shared" si="13"/>
        <v>C</v>
      </c>
      <c r="N14" s="96" t="str">
        <f t="shared" si="14"/>
        <v>2.0</v>
      </c>
      <c r="O14" s="94">
        <v>7.8</v>
      </c>
      <c r="P14" s="95" t="str">
        <f t="shared" si="4"/>
        <v>B</v>
      </c>
      <c r="Q14" s="96" t="str">
        <f t="shared" si="15"/>
        <v>3.0</v>
      </c>
      <c r="R14" s="94">
        <v>7.4</v>
      </c>
      <c r="S14" s="95" t="str">
        <f t="shared" si="5"/>
        <v>B</v>
      </c>
      <c r="T14" s="96" t="str">
        <f t="shared" si="6"/>
        <v>3.0</v>
      </c>
      <c r="U14" s="94">
        <v>7.9</v>
      </c>
      <c r="V14" s="95" t="str">
        <f t="shared" si="7"/>
        <v>B</v>
      </c>
      <c r="W14" s="96" t="str">
        <f t="shared" si="8"/>
        <v>3.0</v>
      </c>
      <c r="X14" s="94">
        <v>8</v>
      </c>
      <c r="Y14" s="95" t="str">
        <f t="shared" si="9"/>
        <v>B⁺</v>
      </c>
      <c r="Z14" s="96" t="str">
        <f t="shared" si="10"/>
        <v>3.5</v>
      </c>
      <c r="AA14" s="94">
        <v>7.8</v>
      </c>
      <c r="AB14" s="95" t="str">
        <f t="shared" si="11"/>
        <v>B</v>
      </c>
      <c r="AC14" s="96" t="str">
        <f t="shared" si="12"/>
        <v>3.0</v>
      </c>
      <c r="AD14" s="97">
        <f t="shared" si="16"/>
        <v>119</v>
      </c>
      <c r="AE14" s="98">
        <f t="shared" si="17"/>
        <v>7.4375</v>
      </c>
      <c r="AF14" s="97">
        <f t="shared" si="18"/>
        <v>47</v>
      </c>
      <c r="AG14" s="98">
        <f t="shared" si="19"/>
        <v>2.9375</v>
      </c>
    </row>
    <row r="15" spans="1:33" ht="18.75" customHeight="1">
      <c r="A15" s="90">
        <v>7</v>
      </c>
      <c r="B15" s="90" t="s">
        <v>41</v>
      </c>
      <c r="C15" s="91" t="s">
        <v>42</v>
      </c>
      <c r="D15" s="92" t="s">
        <v>43</v>
      </c>
      <c r="E15" s="93"/>
      <c r="F15" s="94">
        <v>7.8</v>
      </c>
      <c r="G15" s="95" t="str">
        <f t="shared" si="0"/>
        <v>B</v>
      </c>
      <c r="H15" s="96" t="str">
        <f t="shared" si="1"/>
        <v>3.0</v>
      </c>
      <c r="I15" s="94">
        <v>8.4</v>
      </c>
      <c r="J15" s="95" t="str">
        <f t="shared" si="2"/>
        <v>B⁺</v>
      </c>
      <c r="K15" s="96" t="str">
        <f t="shared" si="3"/>
        <v>3.5</v>
      </c>
      <c r="L15" s="94">
        <v>6.6</v>
      </c>
      <c r="M15" s="95" t="str">
        <f t="shared" si="13"/>
        <v>C⁺</v>
      </c>
      <c r="N15" s="96" t="str">
        <f t="shared" si="14"/>
        <v>2.5</v>
      </c>
      <c r="O15" s="94">
        <v>7.8</v>
      </c>
      <c r="P15" s="95" t="str">
        <f t="shared" si="4"/>
        <v>B</v>
      </c>
      <c r="Q15" s="96" t="str">
        <f t="shared" si="15"/>
        <v>3.0</v>
      </c>
      <c r="R15" s="94">
        <v>8</v>
      </c>
      <c r="S15" s="95" t="str">
        <f t="shared" si="5"/>
        <v>B⁺</v>
      </c>
      <c r="T15" s="96" t="str">
        <f t="shared" si="6"/>
        <v>3.5</v>
      </c>
      <c r="U15" s="94">
        <v>8.1999999999999993</v>
      </c>
      <c r="V15" s="95" t="str">
        <f t="shared" si="7"/>
        <v>B⁺</v>
      </c>
      <c r="W15" s="96" t="str">
        <f t="shared" si="8"/>
        <v>3.5</v>
      </c>
      <c r="X15" s="94">
        <v>8</v>
      </c>
      <c r="Y15" s="95" t="str">
        <f t="shared" si="9"/>
        <v>B⁺</v>
      </c>
      <c r="Z15" s="96" t="str">
        <f t="shared" si="10"/>
        <v>3.5</v>
      </c>
      <c r="AA15" s="94">
        <v>8.1999999999999993</v>
      </c>
      <c r="AB15" s="95" t="str">
        <f t="shared" si="11"/>
        <v>B⁺</v>
      </c>
      <c r="AC15" s="96" t="str">
        <f t="shared" si="12"/>
        <v>3.5</v>
      </c>
      <c r="AD15" s="97">
        <f t="shared" si="16"/>
        <v>126</v>
      </c>
      <c r="AE15" s="98">
        <f t="shared" si="17"/>
        <v>7.875</v>
      </c>
      <c r="AF15" s="97">
        <f t="shared" si="18"/>
        <v>52</v>
      </c>
      <c r="AG15" s="98">
        <f t="shared" si="19"/>
        <v>3.25</v>
      </c>
    </row>
    <row r="16" spans="1:33" ht="18.75" customHeight="1">
      <c r="A16" s="90">
        <v>8</v>
      </c>
      <c r="B16" s="90" t="s">
        <v>44</v>
      </c>
      <c r="C16" s="91" t="s">
        <v>45</v>
      </c>
      <c r="D16" s="92" t="s">
        <v>46</v>
      </c>
      <c r="E16" s="93"/>
      <c r="F16" s="94">
        <v>8.4</v>
      </c>
      <c r="G16" s="95" t="str">
        <f t="shared" si="0"/>
        <v>B⁺</v>
      </c>
      <c r="H16" s="96" t="str">
        <f t="shared" si="1"/>
        <v>3.5</v>
      </c>
      <c r="I16" s="94">
        <v>8.4</v>
      </c>
      <c r="J16" s="95" t="str">
        <f t="shared" si="2"/>
        <v>B⁺</v>
      </c>
      <c r="K16" s="96" t="str">
        <f t="shared" si="3"/>
        <v>3.5</v>
      </c>
      <c r="L16" s="94">
        <v>8.4</v>
      </c>
      <c r="M16" s="95" t="str">
        <f t="shared" si="13"/>
        <v>B⁺</v>
      </c>
      <c r="N16" s="96" t="str">
        <f t="shared" si="14"/>
        <v>3.5</v>
      </c>
      <c r="O16" s="94">
        <v>8.1999999999999993</v>
      </c>
      <c r="P16" s="95" t="str">
        <f t="shared" si="4"/>
        <v>B⁺</v>
      </c>
      <c r="Q16" s="96" t="str">
        <f t="shared" si="15"/>
        <v>3.5</v>
      </c>
      <c r="R16" s="94">
        <v>8.4</v>
      </c>
      <c r="S16" s="95" t="str">
        <f t="shared" si="5"/>
        <v>B⁺</v>
      </c>
      <c r="T16" s="96" t="str">
        <f t="shared" si="6"/>
        <v>3.5</v>
      </c>
      <c r="U16" s="94">
        <v>8.5</v>
      </c>
      <c r="V16" s="95" t="str">
        <f t="shared" si="7"/>
        <v>A</v>
      </c>
      <c r="W16" s="96" t="str">
        <f t="shared" si="8"/>
        <v>3.8</v>
      </c>
      <c r="X16" s="94">
        <v>8.4</v>
      </c>
      <c r="Y16" s="95" t="str">
        <f t="shared" si="9"/>
        <v>B⁺</v>
      </c>
      <c r="Z16" s="96" t="str">
        <f t="shared" si="10"/>
        <v>3.5</v>
      </c>
      <c r="AA16" s="94">
        <v>7.8</v>
      </c>
      <c r="AB16" s="95" t="str">
        <f t="shared" si="11"/>
        <v>B</v>
      </c>
      <c r="AC16" s="96" t="str">
        <f t="shared" si="12"/>
        <v>3.0</v>
      </c>
      <c r="AD16" s="97">
        <f t="shared" si="16"/>
        <v>133</v>
      </c>
      <c r="AE16" s="98">
        <f t="shared" si="17"/>
        <v>8.3125</v>
      </c>
      <c r="AF16" s="97">
        <f t="shared" si="18"/>
        <v>55.6</v>
      </c>
      <c r="AG16" s="98">
        <f t="shared" si="19"/>
        <v>3.4750000000000001</v>
      </c>
    </row>
    <row r="17" spans="1:33" ht="18.75" customHeight="1">
      <c r="A17" s="90">
        <v>9</v>
      </c>
      <c r="B17" s="90" t="s">
        <v>47</v>
      </c>
      <c r="C17" s="91" t="s">
        <v>48</v>
      </c>
      <c r="D17" s="92" t="s">
        <v>49</v>
      </c>
      <c r="E17" s="93"/>
      <c r="F17" s="94">
        <v>7.5</v>
      </c>
      <c r="G17" s="95" t="str">
        <f t="shared" si="0"/>
        <v>B</v>
      </c>
      <c r="H17" s="96" t="str">
        <f t="shared" si="1"/>
        <v>3.0</v>
      </c>
      <c r="I17" s="94">
        <v>7.5</v>
      </c>
      <c r="J17" s="95" t="str">
        <f t="shared" si="2"/>
        <v>B</v>
      </c>
      <c r="K17" s="96" t="str">
        <f t="shared" si="3"/>
        <v>3.0</v>
      </c>
      <c r="L17" s="94">
        <v>7.3</v>
      </c>
      <c r="M17" s="95" t="str">
        <f t="shared" si="13"/>
        <v>B</v>
      </c>
      <c r="N17" s="96" t="str">
        <f t="shared" si="14"/>
        <v>3.0</v>
      </c>
      <c r="O17" s="94">
        <v>7.8</v>
      </c>
      <c r="P17" s="95" t="str">
        <f t="shared" si="4"/>
        <v>B</v>
      </c>
      <c r="Q17" s="96" t="str">
        <f t="shared" si="15"/>
        <v>3.0</v>
      </c>
      <c r="R17" s="94">
        <v>8</v>
      </c>
      <c r="S17" s="95" t="str">
        <f t="shared" si="5"/>
        <v>B⁺</v>
      </c>
      <c r="T17" s="96" t="str">
        <f t="shared" si="6"/>
        <v>3.5</v>
      </c>
      <c r="U17" s="94">
        <v>8.5</v>
      </c>
      <c r="V17" s="95" t="str">
        <f t="shared" si="7"/>
        <v>A</v>
      </c>
      <c r="W17" s="96" t="str">
        <f t="shared" si="8"/>
        <v>3.8</v>
      </c>
      <c r="X17" s="94">
        <v>8</v>
      </c>
      <c r="Y17" s="95" t="str">
        <f t="shared" si="9"/>
        <v>B⁺</v>
      </c>
      <c r="Z17" s="96" t="str">
        <f t="shared" si="10"/>
        <v>3.5</v>
      </c>
      <c r="AA17" s="94">
        <v>7.5</v>
      </c>
      <c r="AB17" s="95" t="str">
        <f t="shared" si="11"/>
        <v>B</v>
      </c>
      <c r="AC17" s="96" t="str">
        <f t="shared" si="12"/>
        <v>3.0</v>
      </c>
      <c r="AD17" s="97">
        <f t="shared" si="16"/>
        <v>124.2</v>
      </c>
      <c r="AE17" s="98">
        <f t="shared" si="17"/>
        <v>7.7625000000000002</v>
      </c>
      <c r="AF17" s="97">
        <f t="shared" si="18"/>
        <v>51.6</v>
      </c>
      <c r="AG17" s="98">
        <f t="shared" si="19"/>
        <v>3.2250000000000001</v>
      </c>
    </row>
    <row r="18" spans="1:33" ht="18.75" customHeight="1">
      <c r="A18" s="90">
        <v>10</v>
      </c>
      <c r="B18" s="90" t="s">
        <v>50</v>
      </c>
      <c r="C18" s="91" t="s">
        <v>51</v>
      </c>
      <c r="D18" s="92" t="s">
        <v>52</v>
      </c>
      <c r="E18" s="93"/>
      <c r="F18" s="94">
        <v>7.8</v>
      </c>
      <c r="G18" s="95" t="str">
        <f t="shared" si="0"/>
        <v>B</v>
      </c>
      <c r="H18" s="96" t="str">
        <f t="shared" si="1"/>
        <v>3.0</v>
      </c>
      <c r="I18" s="94">
        <v>8.1</v>
      </c>
      <c r="J18" s="95" t="str">
        <f t="shared" si="2"/>
        <v>B⁺</v>
      </c>
      <c r="K18" s="96" t="str">
        <f t="shared" si="3"/>
        <v>3.5</v>
      </c>
      <c r="L18" s="94">
        <v>7.6</v>
      </c>
      <c r="M18" s="95" t="str">
        <f t="shared" si="13"/>
        <v>B</v>
      </c>
      <c r="N18" s="96" t="str">
        <f t="shared" si="14"/>
        <v>3.0</v>
      </c>
      <c r="O18" s="94">
        <v>8.1999999999999993</v>
      </c>
      <c r="P18" s="95" t="str">
        <f t="shared" si="4"/>
        <v>B⁺</v>
      </c>
      <c r="Q18" s="96" t="str">
        <f t="shared" si="15"/>
        <v>3.5</v>
      </c>
      <c r="R18" s="94">
        <v>7.7</v>
      </c>
      <c r="S18" s="95" t="str">
        <f t="shared" si="5"/>
        <v>B</v>
      </c>
      <c r="T18" s="96" t="str">
        <f t="shared" si="6"/>
        <v>3.0</v>
      </c>
      <c r="U18" s="94">
        <v>8.1999999999999993</v>
      </c>
      <c r="V18" s="95" t="str">
        <f t="shared" si="7"/>
        <v>B⁺</v>
      </c>
      <c r="W18" s="96" t="str">
        <f t="shared" si="8"/>
        <v>3.5</v>
      </c>
      <c r="X18" s="94">
        <v>8.3000000000000007</v>
      </c>
      <c r="Y18" s="95" t="str">
        <f t="shared" si="9"/>
        <v>B⁺</v>
      </c>
      <c r="Z18" s="96" t="str">
        <f t="shared" si="10"/>
        <v>3.5</v>
      </c>
      <c r="AA18" s="94">
        <v>8.4</v>
      </c>
      <c r="AB18" s="95" t="str">
        <f t="shared" si="11"/>
        <v>B⁺</v>
      </c>
      <c r="AC18" s="96" t="str">
        <f t="shared" si="12"/>
        <v>3.5</v>
      </c>
      <c r="AD18" s="97">
        <f t="shared" si="16"/>
        <v>128.6</v>
      </c>
      <c r="AE18" s="98">
        <f t="shared" si="17"/>
        <v>8.0374999999999996</v>
      </c>
      <c r="AF18" s="97">
        <f t="shared" si="18"/>
        <v>53</v>
      </c>
      <c r="AG18" s="98">
        <f t="shared" si="19"/>
        <v>3.3125</v>
      </c>
    </row>
    <row r="19" spans="1:33" ht="18.75" customHeight="1">
      <c r="A19" s="90">
        <v>11</v>
      </c>
      <c r="B19" s="90" t="s">
        <v>53</v>
      </c>
      <c r="C19" s="91" t="s">
        <v>54</v>
      </c>
      <c r="D19" s="92" t="s">
        <v>55</v>
      </c>
      <c r="E19" s="93"/>
      <c r="F19" s="94">
        <v>7.2</v>
      </c>
      <c r="G19" s="95" t="str">
        <f t="shared" si="0"/>
        <v>B</v>
      </c>
      <c r="H19" s="96" t="str">
        <f t="shared" si="1"/>
        <v>3.0</v>
      </c>
      <c r="I19" s="94">
        <v>8.4</v>
      </c>
      <c r="J19" s="95" t="str">
        <f t="shared" si="2"/>
        <v>B⁺</v>
      </c>
      <c r="K19" s="96" t="str">
        <f t="shared" si="3"/>
        <v>3.5</v>
      </c>
      <c r="L19" s="94">
        <v>6.6</v>
      </c>
      <c r="M19" s="95" t="str">
        <f t="shared" si="13"/>
        <v>C⁺</v>
      </c>
      <c r="N19" s="96" t="str">
        <f t="shared" si="14"/>
        <v>2.5</v>
      </c>
      <c r="O19" s="94">
        <v>7.8</v>
      </c>
      <c r="P19" s="95" t="str">
        <f t="shared" si="4"/>
        <v>B</v>
      </c>
      <c r="Q19" s="96" t="str">
        <f t="shared" si="15"/>
        <v>3.0</v>
      </c>
      <c r="R19" s="94">
        <v>8</v>
      </c>
      <c r="S19" s="95" t="str">
        <f t="shared" si="5"/>
        <v>B⁺</v>
      </c>
      <c r="T19" s="96" t="str">
        <f t="shared" si="6"/>
        <v>3.5</v>
      </c>
      <c r="U19" s="94">
        <v>8.1999999999999993</v>
      </c>
      <c r="V19" s="95" t="str">
        <f t="shared" si="7"/>
        <v>B⁺</v>
      </c>
      <c r="W19" s="96" t="str">
        <f t="shared" si="8"/>
        <v>3.5</v>
      </c>
      <c r="X19" s="94">
        <v>7.7</v>
      </c>
      <c r="Y19" s="95" t="str">
        <f t="shared" si="9"/>
        <v>B</v>
      </c>
      <c r="Z19" s="96" t="str">
        <f t="shared" si="10"/>
        <v>3.0</v>
      </c>
      <c r="AA19" s="94">
        <v>7.6</v>
      </c>
      <c r="AB19" s="95" t="str">
        <f t="shared" si="11"/>
        <v>B</v>
      </c>
      <c r="AC19" s="96" t="str">
        <f t="shared" si="12"/>
        <v>3.0</v>
      </c>
      <c r="AD19" s="97">
        <f t="shared" si="16"/>
        <v>123.00000000000001</v>
      </c>
      <c r="AE19" s="98">
        <f t="shared" si="17"/>
        <v>7.6875000000000009</v>
      </c>
      <c r="AF19" s="97">
        <f t="shared" si="18"/>
        <v>50</v>
      </c>
      <c r="AG19" s="98">
        <f t="shared" si="19"/>
        <v>3.125</v>
      </c>
    </row>
    <row r="20" spans="1:33" ht="18.75" customHeight="1">
      <c r="A20" s="90">
        <v>12</v>
      </c>
      <c r="B20" s="90" t="s">
        <v>56</v>
      </c>
      <c r="C20" s="91" t="s">
        <v>57</v>
      </c>
      <c r="D20" s="92" t="s">
        <v>58</v>
      </c>
      <c r="E20" s="93"/>
      <c r="F20" s="94">
        <v>7.5</v>
      </c>
      <c r="G20" s="95" t="str">
        <f t="shared" si="0"/>
        <v>B</v>
      </c>
      <c r="H20" s="96" t="str">
        <f t="shared" si="1"/>
        <v>3.0</v>
      </c>
      <c r="I20" s="94">
        <v>7.5</v>
      </c>
      <c r="J20" s="95" t="str">
        <f t="shared" si="2"/>
        <v>B</v>
      </c>
      <c r="K20" s="96" t="str">
        <f t="shared" si="3"/>
        <v>3.0</v>
      </c>
      <c r="L20" s="94">
        <v>7.6</v>
      </c>
      <c r="M20" s="95" t="str">
        <f t="shared" si="13"/>
        <v>B</v>
      </c>
      <c r="N20" s="96" t="str">
        <f t="shared" si="14"/>
        <v>3.0</v>
      </c>
      <c r="O20" s="94">
        <v>8.8000000000000007</v>
      </c>
      <c r="P20" s="95" t="str">
        <f t="shared" si="4"/>
        <v>A</v>
      </c>
      <c r="Q20" s="96" t="str">
        <f t="shared" si="15"/>
        <v>3.8</v>
      </c>
      <c r="R20" s="94">
        <v>8</v>
      </c>
      <c r="S20" s="95" t="str">
        <f t="shared" si="5"/>
        <v>B⁺</v>
      </c>
      <c r="T20" s="96" t="str">
        <f t="shared" si="6"/>
        <v>3.5</v>
      </c>
      <c r="U20" s="94">
        <v>8.1999999999999993</v>
      </c>
      <c r="V20" s="95" t="str">
        <f t="shared" si="7"/>
        <v>B⁺</v>
      </c>
      <c r="W20" s="96" t="str">
        <f t="shared" si="8"/>
        <v>3.5</v>
      </c>
      <c r="X20" s="94">
        <v>7.7</v>
      </c>
      <c r="Y20" s="95" t="str">
        <f t="shared" si="9"/>
        <v>B</v>
      </c>
      <c r="Z20" s="96" t="str">
        <f t="shared" si="10"/>
        <v>3.0</v>
      </c>
      <c r="AA20" s="94">
        <v>7.8</v>
      </c>
      <c r="AB20" s="95" t="str">
        <f t="shared" si="11"/>
        <v>B</v>
      </c>
      <c r="AC20" s="96" t="str">
        <f t="shared" si="12"/>
        <v>3.0</v>
      </c>
      <c r="AD20" s="97">
        <f t="shared" si="16"/>
        <v>126.20000000000002</v>
      </c>
      <c r="AE20" s="98">
        <f t="shared" si="17"/>
        <v>7.8875000000000011</v>
      </c>
      <c r="AF20" s="97">
        <f t="shared" si="18"/>
        <v>51.6</v>
      </c>
      <c r="AG20" s="98">
        <f t="shared" si="19"/>
        <v>3.2250000000000001</v>
      </c>
    </row>
    <row r="21" spans="1:33" ht="18.75" customHeight="1">
      <c r="A21" s="90">
        <v>13</v>
      </c>
      <c r="B21" s="90" t="s">
        <v>59</v>
      </c>
      <c r="C21" s="91" t="s">
        <v>60</v>
      </c>
      <c r="D21" s="92" t="s">
        <v>61</v>
      </c>
      <c r="E21" s="93"/>
      <c r="F21" s="94">
        <v>7.2</v>
      </c>
      <c r="G21" s="95" t="str">
        <f t="shared" si="0"/>
        <v>B</v>
      </c>
      <c r="H21" s="96" t="str">
        <f t="shared" si="1"/>
        <v>3.0</v>
      </c>
      <c r="I21" s="94">
        <v>8.6999999999999993</v>
      </c>
      <c r="J21" s="95" t="str">
        <f t="shared" si="2"/>
        <v>A</v>
      </c>
      <c r="K21" s="96" t="str">
        <f t="shared" si="3"/>
        <v>3.8</v>
      </c>
      <c r="L21" s="94">
        <v>7.6</v>
      </c>
      <c r="M21" s="95" t="str">
        <f t="shared" si="13"/>
        <v>B</v>
      </c>
      <c r="N21" s="96" t="str">
        <f t="shared" si="14"/>
        <v>3.0</v>
      </c>
      <c r="O21" s="94">
        <v>7.8</v>
      </c>
      <c r="P21" s="95" t="str">
        <f t="shared" si="4"/>
        <v>B</v>
      </c>
      <c r="Q21" s="96" t="str">
        <f t="shared" si="15"/>
        <v>3.0</v>
      </c>
      <c r="R21" s="94">
        <v>8</v>
      </c>
      <c r="S21" s="95" t="str">
        <f t="shared" si="5"/>
        <v>B⁺</v>
      </c>
      <c r="T21" s="96" t="str">
        <f t="shared" si="6"/>
        <v>3.5</v>
      </c>
      <c r="U21" s="94">
        <v>8.1999999999999993</v>
      </c>
      <c r="V21" s="95" t="str">
        <f t="shared" si="7"/>
        <v>B⁺</v>
      </c>
      <c r="W21" s="96" t="str">
        <f t="shared" si="8"/>
        <v>3.5</v>
      </c>
      <c r="X21" s="94">
        <v>8</v>
      </c>
      <c r="Y21" s="95" t="str">
        <f t="shared" si="9"/>
        <v>B⁺</v>
      </c>
      <c r="Z21" s="96" t="str">
        <f t="shared" si="10"/>
        <v>3.5</v>
      </c>
      <c r="AA21" s="94">
        <v>8.4</v>
      </c>
      <c r="AB21" s="95" t="str">
        <f t="shared" si="11"/>
        <v>B⁺</v>
      </c>
      <c r="AC21" s="96" t="str">
        <f t="shared" si="12"/>
        <v>3.5</v>
      </c>
      <c r="AD21" s="97">
        <f t="shared" si="16"/>
        <v>127.8</v>
      </c>
      <c r="AE21" s="98">
        <f t="shared" si="17"/>
        <v>7.9874999999999998</v>
      </c>
      <c r="AF21" s="97">
        <f t="shared" si="18"/>
        <v>53.6</v>
      </c>
      <c r="AG21" s="98">
        <f t="shared" si="19"/>
        <v>3.35</v>
      </c>
    </row>
    <row r="22" spans="1:33" ht="18.75" customHeight="1">
      <c r="A22" s="90">
        <v>14</v>
      </c>
      <c r="B22" s="90" t="s">
        <v>62</v>
      </c>
      <c r="C22" s="99" t="s">
        <v>63</v>
      </c>
      <c r="D22" s="100" t="s">
        <v>64</v>
      </c>
      <c r="E22" s="93"/>
      <c r="F22" s="94">
        <v>7.2</v>
      </c>
      <c r="G22" s="95" t="str">
        <f t="shared" si="0"/>
        <v>B</v>
      </c>
      <c r="H22" s="96" t="str">
        <f t="shared" si="1"/>
        <v>3.0</v>
      </c>
      <c r="I22" s="94">
        <v>7.8</v>
      </c>
      <c r="J22" s="95" t="str">
        <f t="shared" si="2"/>
        <v>B</v>
      </c>
      <c r="K22" s="96" t="str">
        <f t="shared" si="3"/>
        <v>3.0</v>
      </c>
      <c r="L22" s="94">
        <v>7.3</v>
      </c>
      <c r="M22" s="95" t="str">
        <f t="shared" si="13"/>
        <v>B</v>
      </c>
      <c r="N22" s="96" t="str">
        <f t="shared" si="14"/>
        <v>3.0</v>
      </c>
      <c r="O22" s="94">
        <v>8.1999999999999993</v>
      </c>
      <c r="P22" s="95" t="str">
        <f t="shared" si="4"/>
        <v>B⁺</v>
      </c>
      <c r="Q22" s="96" t="str">
        <f t="shared" si="15"/>
        <v>3.5</v>
      </c>
      <c r="R22" s="94">
        <v>8</v>
      </c>
      <c r="S22" s="95" t="str">
        <f t="shared" si="5"/>
        <v>B⁺</v>
      </c>
      <c r="T22" s="96" t="str">
        <f t="shared" si="6"/>
        <v>3.5</v>
      </c>
      <c r="U22" s="94">
        <v>8.1999999999999993</v>
      </c>
      <c r="V22" s="95" t="str">
        <f t="shared" si="7"/>
        <v>B⁺</v>
      </c>
      <c r="W22" s="96" t="str">
        <f t="shared" si="8"/>
        <v>3.5</v>
      </c>
      <c r="X22" s="94">
        <v>8</v>
      </c>
      <c r="Y22" s="95" t="str">
        <f t="shared" si="9"/>
        <v>B⁺</v>
      </c>
      <c r="Z22" s="96" t="str">
        <f t="shared" si="10"/>
        <v>3.5</v>
      </c>
      <c r="AA22" s="94">
        <v>7.8</v>
      </c>
      <c r="AB22" s="95" t="str">
        <f t="shared" si="11"/>
        <v>B</v>
      </c>
      <c r="AC22" s="96" t="str">
        <f t="shared" si="12"/>
        <v>3.0</v>
      </c>
      <c r="AD22" s="97">
        <f t="shared" si="16"/>
        <v>125</v>
      </c>
      <c r="AE22" s="98">
        <f t="shared" si="17"/>
        <v>7.8125</v>
      </c>
      <c r="AF22" s="97">
        <f t="shared" si="18"/>
        <v>52</v>
      </c>
      <c r="AG22" s="98">
        <f t="shared" si="19"/>
        <v>3.25</v>
      </c>
    </row>
    <row r="23" spans="1:33" ht="18.75" customHeight="1">
      <c r="A23" s="90">
        <v>15</v>
      </c>
      <c r="B23" s="90" t="s">
        <v>65</v>
      </c>
      <c r="C23" s="91" t="s">
        <v>66</v>
      </c>
      <c r="D23" s="92" t="s">
        <v>67</v>
      </c>
      <c r="E23" s="93"/>
      <c r="F23" s="94">
        <v>8.4</v>
      </c>
      <c r="G23" s="95" t="str">
        <f t="shared" si="0"/>
        <v>B⁺</v>
      </c>
      <c r="H23" s="96" t="str">
        <f t="shared" si="1"/>
        <v>3.5</v>
      </c>
      <c r="I23" s="94">
        <v>8.4</v>
      </c>
      <c r="J23" s="95" t="str">
        <f t="shared" si="2"/>
        <v>B⁺</v>
      </c>
      <c r="K23" s="96" t="str">
        <f t="shared" si="3"/>
        <v>3.5</v>
      </c>
      <c r="L23" s="94">
        <v>8.1999999999999993</v>
      </c>
      <c r="M23" s="95" t="str">
        <f t="shared" si="13"/>
        <v>B⁺</v>
      </c>
      <c r="N23" s="96" t="str">
        <f t="shared" si="14"/>
        <v>3.5</v>
      </c>
      <c r="O23" s="94">
        <v>7.8</v>
      </c>
      <c r="P23" s="95" t="str">
        <f t="shared" si="4"/>
        <v>B</v>
      </c>
      <c r="Q23" s="96" t="str">
        <f t="shared" si="15"/>
        <v>3.0</v>
      </c>
      <c r="R23" s="94">
        <v>8</v>
      </c>
      <c r="S23" s="95" t="str">
        <f t="shared" si="5"/>
        <v>B⁺</v>
      </c>
      <c r="T23" s="96" t="str">
        <f t="shared" si="6"/>
        <v>3.5</v>
      </c>
      <c r="U23" s="94">
        <v>8.5</v>
      </c>
      <c r="V23" s="95" t="str">
        <f t="shared" si="7"/>
        <v>A</v>
      </c>
      <c r="W23" s="96" t="str">
        <f t="shared" si="8"/>
        <v>3.8</v>
      </c>
      <c r="X23" s="94">
        <v>8</v>
      </c>
      <c r="Y23" s="95" t="str">
        <f t="shared" si="9"/>
        <v>B⁺</v>
      </c>
      <c r="Z23" s="96" t="str">
        <f t="shared" si="10"/>
        <v>3.5</v>
      </c>
      <c r="AA23" s="94">
        <v>8.8000000000000007</v>
      </c>
      <c r="AB23" s="95" t="str">
        <f t="shared" si="11"/>
        <v>A</v>
      </c>
      <c r="AC23" s="96" t="str">
        <f t="shared" si="12"/>
        <v>3.8</v>
      </c>
      <c r="AD23" s="97">
        <f t="shared" si="16"/>
        <v>132.19999999999999</v>
      </c>
      <c r="AE23" s="98">
        <f t="shared" si="17"/>
        <v>8.2624999999999993</v>
      </c>
      <c r="AF23" s="97">
        <f t="shared" si="18"/>
        <v>56.2</v>
      </c>
      <c r="AG23" s="98">
        <f t="shared" si="19"/>
        <v>3.5125000000000002</v>
      </c>
    </row>
    <row r="24" spans="1:33" ht="18.75" customHeight="1">
      <c r="A24" s="90">
        <v>16</v>
      </c>
      <c r="B24" s="90" t="s">
        <v>68</v>
      </c>
      <c r="C24" s="91" t="s">
        <v>69</v>
      </c>
      <c r="D24" s="92" t="s">
        <v>70</v>
      </c>
      <c r="E24" s="93"/>
      <c r="F24" s="94">
        <v>7.8</v>
      </c>
      <c r="G24" s="95" t="str">
        <f t="shared" si="0"/>
        <v>B</v>
      </c>
      <c r="H24" s="96" t="str">
        <f t="shared" si="1"/>
        <v>3.0</v>
      </c>
      <c r="I24" s="94">
        <v>7.5</v>
      </c>
      <c r="J24" s="95" t="str">
        <f t="shared" si="2"/>
        <v>B</v>
      </c>
      <c r="K24" s="96" t="str">
        <f t="shared" si="3"/>
        <v>3.0</v>
      </c>
      <c r="L24" s="94">
        <v>7.1</v>
      </c>
      <c r="M24" s="95" t="str">
        <f t="shared" si="13"/>
        <v>B</v>
      </c>
      <c r="N24" s="96" t="str">
        <f t="shared" si="14"/>
        <v>3.0</v>
      </c>
      <c r="O24" s="94">
        <v>7.8</v>
      </c>
      <c r="P24" s="95" t="str">
        <f t="shared" si="4"/>
        <v>B</v>
      </c>
      <c r="Q24" s="96" t="str">
        <f t="shared" si="15"/>
        <v>3.0</v>
      </c>
      <c r="R24" s="94">
        <v>8</v>
      </c>
      <c r="S24" s="95" t="str">
        <f t="shared" si="5"/>
        <v>B⁺</v>
      </c>
      <c r="T24" s="96" t="str">
        <f t="shared" si="6"/>
        <v>3.5</v>
      </c>
      <c r="U24" s="94">
        <v>8.5</v>
      </c>
      <c r="V24" s="95" t="str">
        <f t="shared" si="7"/>
        <v>A</v>
      </c>
      <c r="W24" s="96" t="str">
        <f t="shared" si="8"/>
        <v>3.8</v>
      </c>
      <c r="X24" s="94">
        <v>8</v>
      </c>
      <c r="Y24" s="95" t="str">
        <f t="shared" si="9"/>
        <v>B⁺</v>
      </c>
      <c r="Z24" s="96" t="str">
        <f t="shared" si="10"/>
        <v>3.5</v>
      </c>
      <c r="AA24" s="94">
        <v>7.8</v>
      </c>
      <c r="AB24" s="95" t="str">
        <f t="shared" si="11"/>
        <v>B</v>
      </c>
      <c r="AC24" s="96" t="str">
        <f t="shared" si="12"/>
        <v>3.0</v>
      </c>
      <c r="AD24" s="97">
        <f t="shared" si="16"/>
        <v>125</v>
      </c>
      <c r="AE24" s="98">
        <f t="shared" si="17"/>
        <v>7.8125</v>
      </c>
      <c r="AF24" s="97">
        <f t="shared" si="18"/>
        <v>51.6</v>
      </c>
      <c r="AG24" s="98">
        <f t="shared" si="19"/>
        <v>3.2250000000000001</v>
      </c>
    </row>
    <row r="25" spans="1:33" ht="18.75" customHeight="1">
      <c r="A25" s="90">
        <v>17</v>
      </c>
      <c r="B25" s="90" t="s">
        <v>71</v>
      </c>
      <c r="C25" s="91" t="s">
        <v>72</v>
      </c>
      <c r="D25" s="92" t="s">
        <v>73</v>
      </c>
      <c r="E25" s="93"/>
      <c r="F25" s="94">
        <v>7.2</v>
      </c>
      <c r="G25" s="95" t="str">
        <f t="shared" si="0"/>
        <v>B</v>
      </c>
      <c r="H25" s="96" t="str">
        <f t="shared" si="1"/>
        <v>3.0</v>
      </c>
      <c r="I25" s="94">
        <v>8.4</v>
      </c>
      <c r="J25" s="95" t="str">
        <f t="shared" si="2"/>
        <v>B⁺</v>
      </c>
      <c r="K25" s="96" t="str">
        <f t="shared" si="3"/>
        <v>3.5</v>
      </c>
      <c r="L25" s="94">
        <v>7.8</v>
      </c>
      <c r="M25" s="95" t="str">
        <f t="shared" si="13"/>
        <v>B</v>
      </c>
      <c r="N25" s="96" t="str">
        <f t="shared" si="14"/>
        <v>3.0</v>
      </c>
      <c r="O25" s="94">
        <v>8.8000000000000007</v>
      </c>
      <c r="P25" s="95" t="str">
        <f t="shared" si="4"/>
        <v>A</v>
      </c>
      <c r="Q25" s="96" t="str">
        <f t="shared" si="15"/>
        <v>3.8</v>
      </c>
      <c r="R25" s="94">
        <v>8.4</v>
      </c>
      <c r="S25" s="95" t="str">
        <f t="shared" si="5"/>
        <v>B⁺</v>
      </c>
      <c r="T25" s="96" t="str">
        <f t="shared" si="6"/>
        <v>3.5</v>
      </c>
      <c r="U25" s="94">
        <v>8.1999999999999993</v>
      </c>
      <c r="V25" s="95" t="str">
        <f t="shared" si="7"/>
        <v>B⁺</v>
      </c>
      <c r="W25" s="96" t="str">
        <f t="shared" si="8"/>
        <v>3.5</v>
      </c>
      <c r="X25" s="94">
        <v>8.1999999999999993</v>
      </c>
      <c r="Y25" s="95" t="str">
        <f t="shared" si="9"/>
        <v>B⁺</v>
      </c>
      <c r="Z25" s="96" t="str">
        <f t="shared" si="10"/>
        <v>3.5</v>
      </c>
      <c r="AA25" s="94">
        <v>7</v>
      </c>
      <c r="AB25" s="95" t="str">
        <f t="shared" si="11"/>
        <v>B</v>
      </c>
      <c r="AC25" s="96" t="str">
        <f t="shared" si="12"/>
        <v>3.0</v>
      </c>
      <c r="AD25" s="97">
        <f t="shared" si="16"/>
        <v>128</v>
      </c>
      <c r="AE25" s="98">
        <f t="shared" si="17"/>
        <v>8</v>
      </c>
      <c r="AF25" s="97">
        <f t="shared" si="18"/>
        <v>53.6</v>
      </c>
      <c r="AG25" s="98">
        <f t="shared" si="19"/>
        <v>3.35</v>
      </c>
    </row>
    <row r="26" spans="1:33" ht="18.75" customHeight="1">
      <c r="A26" s="90">
        <v>18</v>
      </c>
      <c r="B26" s="90" t="s">
        <v>74</v>
      </c>
      <c r="C26" s="91" t="s">
        <v>75</v>
      </c>
      <c r="D26" s="92" t="s">
        <v>76</v>
      </c>
      <c r="E26" s="93"/>
      <c r="F26" s="94">
        <v>7.5</v>
      </c>
      <c r="G26" s="95" t="str">
        <f t="shared" si="0"/>
        <v>B</v>
      </c>
      <c r="H26" s="96" t="str">
        <f t="shared" si="1"/>
        <v>3.0</v>
      </c>
      <c r="I26" s="94">
        <v>8.6999999999999993</v>
      </c>
      <c r="J26" s="95" t="str">
        <f t="shared" si="2"/>
        <v>A</v>
      </c>
      <c r="K26" s="96" t="str">
        <f t="shared" si="3"/>
        <v>3.8</v>
      </c>
      <c r="L26" s="94">
        <v>8</v>
      </c>
      <c r="M26" s="95" t="str">
        <f t="shared" si="13"/>
        <v>B⁺</v>
      </c>
      <c r="N26" s="96" t="str">
        <f t="shared" si="14"/>
        <v>3.5</v>
      </c>
      <c r="O26" s="94">
        <v>7.8</v>
      </c>
      <c r="P26" s="95" t="str">
        <f t="shared" si="4"/>
        <v>B</v>
      </c>
      <c r="Q26" s="96" t="str">
        <f t="shared" si="15"/>
        <v>3.0</v>
      </c>
      <c r="R26" s="94">
        <v>8</v>
      </c>
      <c r="S26" s="95" t="str">
        <f t="shared" si="5"/>
        <v>B⁺</v>
      </c>
      <c r="T26" s="96" t="str">
        <f t="shared" si="6"/>
        <v>3.5</v>
      </c>
      <c r="U26" s="94">
        <v>7.9</v>
      </c>
      <c r="V26" s="95" t="str">
        <f t="shared" si="7"/>
        <v>B</v>
      </c>
      <c r="W26" s="96" t="str">
        <f t="shared" si="8"/>
        <v>3.0</v>
      </c>
      <c r="X26" s="94">
        <v>8</v>
      </c>
      <c r="Y26" s="95" t="str">
        <f t="shared" si="9"/>
        <v>B⁺</v>
      </c>
      <c r="Z26" s="96" t="str">
        <f t="shared" si="10"/>
        <v>3.5</v>
      </c>
      <c r="AA26" s="94">
        <v>8.4</v>
      </c>
      <c r="AB26" s="95" t="str">
        <f t="shared" si="11"/>
        <v>B⁺</v>
      </c>
      <c r="AC26" s="96" t="str">
        <f t="shared" si="12"/>
        <v>3.5</v>
      </c>
      <c r="AD26" s="97">
        <f t="shared" si="16"/>
        <v>128.6</v>
      </c>
      <c r="AE26" s="98">
        <f t="shared" si="17"/>
        <v>8.0374999999999996</v>
      </c>
      <c r="AF26" s="97">
        <f t="shared" si="18"/>
        <v>53.6</v>
      </c>
      <c r="AG26" s="98">
        <f t="shared" si="19"/>
        <v>3.35</v>
      </c>
    </row>
    <row r="27" spans="1:33" ht="18.75" customHeight="1">
      <c r="A27" s="90">
        <v>19</v>
      </c>
      <c r="B27" s="90" t="s">
        <v>77</v>
      </c>
      <c r="C27" s="91" t="s">
        <v>78</v>
      </c>
      <c r="D27" s="92" t="s">
        <v>79</v>
      </c>
      <c r="E27" s="93"/>
      <c r="F27" s="94">
        <v>7.2</v>
      </c>
      <c r="G27" s="95" t="str">
        <f t="shared" si="0"/>
        <v>B</v>
      </c>
      <c r="H27" s="96" t="str">
        <f t="shared" si="1"/>
        <v>3.0</v>
      </c>
      <c r="I27" s="94">
        <v>7.8</v>
      </c>
      <c r="J27" s="95" t="str">
        <f t="shared" si="2"/>
        <v>B</v>
      </c>
      <c r="K27" s="96" t="str">
        <f t="shared" si="3"/>
        <v>3.0</v>
      </c>
      <c r="L27" s="94">
        <v>7.6</v>
      </c>
      <c r="M27" s="95" t="str">
        <f t="shared" si="13"/>
        <v>B</v>
      </c>
      <c r="N27" s="96" t="str">
        <f t="shared" si="14"/>
        <v>3.0</v>
      </c>
      <c r="O27" s="94">
        <v>7.8</v>
      </c>
      <c r="P27" s="95" t="str">
        <f t="shared" si="4"/>
        <v>B</v>
      </c>
      <c r="Q27" s="96" t="str">
        <f t="shared" si="15"/>
        <v>3.0</v>
      </c>
      <c r="R27" s="94">
        <v>8</v>
      </c>
      <c r="S27" s="95" t="str">
        <f t="shared" si="5"/>
        <v>B⁺</v>
      </c>
      <c r="T27" s="96" t="str">
        <f t="shared" si="6"/>
        <v>3.5</v>
      </c>
      <c r="U27" s="94">
        <v>8.1999999999999993</v>
      </c>
      <c r="V27" s="95" t="str">
        <f t="shared" si="7"/>
        <v>B⁺</v>
      </c>
      <c r="W27" s="96" t="str">
        <f t="shared" si="8"/>
        <v>3.5</v>
      </c>
      <c r="X27" s="94">
        <v>7.7</v>
      </c>
      <c r="Y27" s="95" t="str">
        <f t="shared" si="9"/>
        <v>B</v>
      </c>
      <c r="Z27" s="96" t="str">
        <f t="shared" si="10"/>
        <v>3.0</v>
      </c>
      <c r="AA27" s="94">
        <v>7.6</v>
      </c>
      <c r="AB27" s="95" t="str">
        <f t="shared" si="11"/>
        <v>B</v>
      </c>
      <c r="AC27" s="96" t="str">
        <f t="shared" si="12"/>
        <v>3.0</v>
      </c>
      <c r="AD27" s="97">
        <f t="shared" si="16"/>
        <v>123.80000000000003</v>
      </c>
      <c r="AE27" s="98">
        <f t="shared" si="17"/>
        <v>7.7375000000000016</v>
      </c>
      <c r="AF27" s="97">
        <f t="shared" si="18"/>
        <v>50</v>
      </c>
      <c r="AG27" s="98">
        <f t="shared" si="19"/>
        <v>3.125</v>
      </c>
    </row>
    <row r="28" spans="1:33" ht="18.75" customHeight="1">
      <c r="A28" s="90">
        <v>20</v>
      </c>
      <c r="B28" s="90" t="s">
        <v>80</v>
      </c>
      <c r="C28" s="91" t="s">
        <v>81</v>
      </c>
      <c r="D28" s="92" t="s">
        <v>82</v>
      </c>
      <c r="E28" s="93"/>
      <c r="F28" s="94">
        <v>7.2</v>
      </c>
      <c r="G28" s="95" t="str">
        <f t="shared" si="0"/>
        <v>B</v>
      </c>
      <c r="H28" s="96" t="str">
        <f t="shared" si="1"/>
        <v>3.0</v>
      </c>
      <c r="I28" s="94">
        <v>7.8</v>
      </c>
      <c r="J28" s="95" t="str">
        <f t="shared" si="2"/>
        <v>B</v>
      </c>
      <c r="K28" s="96" t="str">
        <f t="shared" si="3"/>
        <v>3.0</v>
      </c>
      <c r="L28" s="94">
        <v>7.3</v>
      </c>
      <c r="M28" s="95" t="str">
        <f t="shared" si="13"/>
        <v>B</v>
      </c>
      <c r="N28" s="96" t="str">
        <f t="shared" si="14"/>
        <v>3.0</v>
      </c>
      <c r="O28" s="94">
        <v>8.4</v>
      </c>
      <c r="P28" s="95" t="str">
        <f t="shared" si="4"/>
        <v>B⁺</v>
      </c>
      <c r="Q28" s="96" t="str">
        <f t="shared" si="15"/>
        <v>3.5</v>
      </c>
      <c r="R28" s="94">
        <v>8</v>
      </c>
      <c r="S28" s="95" t="str">
        <f t="shared" si="5"/>
        <v>B⁺</v>
      </c>
      <c r="T28" s="96" t="str">
        <f t="shared" si="6"/>
        <v>3.5</v>
      </c>
      <c r="U28" s="94">
        <v>8.1999999999999993</v>
      </c>
      <c r="V28" s="95" t="str">
        <f t="shared" si="7"/>
        <v>B⁺</v>
      </c>
      <c r="W28" s="96" t="str">
        <f t="shared" si="8"/>
        <v>3.5</v>
      </c>
      <c r="X28" s="94">
        <v>8</v>
      </c>
      <c r="Y28" s="95" t="str">
        <f t="shared" si="9"/>
        <v>B⁺</v>
      </c>
      <c r="Z28" s="96" t="str">
        <f t="shared" si="10"/>
        <v>3.5</v>
      </c>
      <c r="AA28" s="94">
        <v>7.8</v>
      </c>
      <c r="AB28" s="95" t="str">
        <f t="shared" si="11"/>
        <v>B</v>
      </c>
      <c r="AC28" s="96" t="str">
        <f t="shared" si="12"/>
        <v>3.0</v>
      </c>
      <c r="AD28" s="97">
        <f t="shared" si="16"/>
        <v>125.4</v>
      </c>
      <c r="AE28" s="98">
        <f t="shared" si="17"/>
        <v>7.8375000000000004</v>
      </c>
      <c r="AF28" s="97">
        <f t="shared" si="18"/>
        <v>52</v>
      </c>
      <c r="AG28" s="98">
        <f t="shared" si="19"/>
        <v>3.25</v>
      </c>
    </row>
    <row r="29" spans="1:33" ht="18.75" customHeight="1">
      <c r="A29" s="90">
        <v>21</v>
      </c>
      <c r="B29" s="90" t="s">
        <v>83</v>
      </c>
      <c r="C29" s="91" t="s">
        <v>84</v>
      </c>
      <c r="D29" s="92" t="s">
        <v>85</v>
      </c>
      <c r="E29" s="93"/>
      <c r="F29" s="94">
        <v>8.4</v>
      </c>
      <c r="G29" s="95" t="str">
        <f t="shared" si="0"/>
        <v>B⁺</v>
      </c>
      <c r="H29" s="96" t="str">
        <f t="shared" si="1"/>
        <v>3.5</v>
      </c>
      <c r="I29" s="94">
        <v>8.4</v>
      </c>
      <c r="J29" s="95" t="str">
        <f t="shared" si="2"/>
        <v>B⁺</v>
      </c>
      <c r="K29" s="96" t="str">
        <f t="shared" si="3"/>
        <v>3.5</v>
      </c>
      <c r="L29" s="94">
        <v>7.6</v>
      </c>
      <c r="M29" s="95" t="str">
        <f t="shared" si="13"/>
        <v>B</v>
      </c>
      <c r="N29" s="96" t="str">
        <f t="shared" si="14"/>
        <v>3.0</v>
      </c>
      <c r="O29" s="94">
        <v>8.1999999999999993</v>
      </c>
      <c r="P29" s="95" t="str">
        <f t="shared" si="4"/>
        <v>B⁺</v>
      </c>
      <c r="Q29" s="96" t="str">
        <f t="shared" si="15"/>
        <v>3.5</v>
      </c>
      <c r="R29" s="94">
        <v>8.4</v>
      </c>
      <c r="S29" s="95" t="str">
        <f t="shared" si="5"/>
        <v>B⁺</v>
      </c>
      <c r="T29" s="96" t="str">
        <f t="shared" si="6"/>
        <v>3.5</v>
      </c>
      <c r="U29" s="94">
        <v>8.1999999999999993</v>
      </c>
      <c r="V29" s="95" t="str">
        <f t="shared" si="7"/>
        <v>B⁺</v>
      </c>
      <c r="W29" s="96" t="str">
        <f t="shared" si="8"/>
        <v>3.5</v>
      </c>
      <c r="X29" s="94">
        <v>8</v>
      </c>
      <c r="Y29" s="95" t="str">
        <f t="shared" si="9"/>
        <v>B⁺</v>
      </c>
      <c r="Z29" s="96" t="str">
        <f t="shared" si="10"/>
        <v>3.5</v>
      </c>
      <c r="AA29" s="94">
        <v>9.1</v>
      </c>
      <c r="AB29" s="95" t="str">
        <f t="shared" si="11"/>
        <v>A</v>
      </c>
      <c r="AC29" s="96" t="str">
        <f t="shared" si="12"/>
        <v>3.8</v>
      </c>
      <c r="AD29" s="97">
        <f t="shared" si="16"/>
        <v>132.59999999999997</v>
      </c>
      <c r="AE29" s="98">
        <f t="shared" si="17"/>
        <v>8.2874999999999979</v>
      </c>
      <c r="AF29" s="97">
        <f t="shared" si="18"/>
        <v>55.6</v>
      </c>
      <c r="AG29" s="98">
        <f t="shared" si="19"/>
        <v>3.4750000000000001</v>
      </c>
    </row>
    <row r="30" spans="1:33" ht="18.75" customHeight="1">
      <c r="A30" s="90">
        <v>22</v>
      </c>
      <c r="B30" s="90" t="s">
        <v>86</v>
      </c>
      <c r="C30" s="91" t="s">
        <v>87</v>
      </c>
      <c r="D30" s="92" t="s">
        <v>88</v>
      </c>
      <c r="E30" s="93"/>
      <c r="F30" s="94">
        <v>7.2</v>
      </c>
      <c r="G30" s="95" t="str">
        <f t="shared" si="0"/>
        <v>B</v>
      </c>
      <c r="H30" s="96" t="str">
        <f t="shared" si="1"/>
        <v>3.0</v>
      </c>
      <c r="I30" s="94">
        <v>8.4</v>
      </c>
      <c r="J30" s="95" t="str">
        <f t="shared" si="2"/>
        <v>B⁺</v>
      </c>
      <c r="K30" s="96" t="str">
        <f t="shared" si="3"/>
        <v>3.5</v>
      </c>
      <c r="L30" s="94">
        <v>7.3</v>
      </c>
      <c r="M30" s="95" t="str">
        <f t="shared" si="13"/>
        <v>B</v>
      </c>
      <c r="N30" s="96" t="str">
        <f t="shared" si="14"/>
        <v>3.0</v>
      </c>
      <c r="O30" s="94">
        <v>7.8</v>
      </c>
      <c r="P30" s="95" t="str">
        <f t="shared" si="4"/>
        <v>B</v>
      </c>
      <c r="Q30" s="96" t="str">
        <f t="shared" si="15"/>
        <v>3.0</v>
      </c>
      <c r="R30" s="94">
        <v>8</v>
      </c>
      <c r="S30" s="95" t="str">
        <f t="shared" si="5"/>
        <v>B⁺</v>
      </c>
      <c r="T30" s="96" t="str">
        <f t="shared" si="6"/>
        <v>3.5</v>
      </c>
      <c r="U30" s="94">
        <v>8.1999999999999993</v>
      </c>
      <c r="V30" s="95" t="str">
        <f t="shared" si="7"/>
        <v>B⁺</v>
      </c>
      <c r="W30" s="96" t="str">
        <f t="shared" si="8"/>
        <v>3.5</v>
      </c>
      <c r="X30" s="94">
        <v>7.7</v>
      </c>
      <c r="Y30" s="95" t="str">
        <f t="shared" si="9"/>
        <v>B</v>
      </c>
      <c r="Z30" s="96" t="str">
        <f t="shared" si="10"/>
        <v>3.0</v>
      </c>
      <c r="AA30" s="94">
        <v>7.6</v>
      </c>
      <c r="AB30" s="95" t="str">
        <f t="shared" si="11"/>
        <v>B</v>
      </c>
      <c r="AC30" s="96" t="str">
        <f t="shared" si="12"/>
        <v>3.0</v>
      </c>
      <c r="AD30" s="97">
        <f t="shared" si="16"/>
        <v>124.40000000000002</v>
      </c>
      <c r="AE30" s="98">
        <f t="shared" si="17"/>
        <v>7.7750000000000012</v>
      </c>
      <c r="AF30" s="97">
        <f t="shared" si="18"/>
        <v>51</v>
      </c>
      <c r="AG30" s="98">
        <f t="shared" si="19"/>
        <v>3.1875</v>
      </c>
    </row>
    <row r="31" spans="1:33" ht="15.75">
      <c r="A31" s="133" t="s">
        <v>105</v>
      </c>
      <c r="B31" s="133"/>
      <c r="C31" s="133"/>
      <c r="D31" s="133"/>
    </row>
  </sheetData>
  <mergeCells count="22">
    <mergeCell ref="A31:D31"/>
    <mergeCell ref="U6:W6"/>
    <mergeCell ref="U7:W7"/>
    <mergeCell ref="F7:H7"/>
    <mergeCell ref="I7:K7"/>
    <mergeCell ref="L7:N7"/>
    <mergeCell ref="O7:Q7"/>
    <mergeCell ref="R7:T7"/>
    <mergeCell ref="F6:H6"/>
    <mergeCell ref="I6:K6"/>
    <mergeCell ref="L6:N6"/>
    <mergeCell ref="O6:Q6"/>
    <mergeCell ref="R6:T6"/>
    <mergeCell ref="X6:Z6"/>
    <mergeCell ref="AA6:AC6"/>
    <mergeCell ref="X7:Z7"/>
    <mergeCell ref="AA7:AC7"/>
    <mergeCell ref="A1:D1"/>
    <mergeCell ref="E1:W1"/>
    <mergeCell ref="I2:P2"/>
    <mergeCell ref="D3:F3"/>
    <mergeCell ref="D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2017-05-18T01:07:20Z</cp:lastPrinted>
  <dcterms:created xsi:type="dcterms:W3CDTF">2016-03-04T02:00:41Z</dcterms:created>
  <dcterms:modified xsi:type="dcterms:W3CDTF">2019-04-11T10:44:22Z</dcterms:modified>
</cp:coreProperties>
</file>