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505" yWindow="0" windowWidth="5670" windowHeight="7800"/>
  </bookViews>
  <sheets>
    <sheet name="Điểm tổng" sheetId="2" r:id="rId1"/>
    <sheet name="Điểm trung bình" sheetId="1" r:id="rId2"/>
  </sheets>
  <definedNames>
    <definedName name="_xlnm._FilterDatabase" localSheetId="0" hidden="1">'Điểm tổng'!$A$10:$WVX$45</definedName>
    <definedName name="_xlnm._FilterDatabase" localSheetId="1" hidden="1">'Điểm trung bình'!$A$9:$WWR$9</definedName>
    <definedName name="_xlnm.Print_Titles" localSheetId="1">'Điểm trung bình'!$7:$9</definedName>
  </definedNames>
  <calcPr calcId="144525"/>
</workbook>
</file>

<file path=xl/calcChain.xml><?xml version="1.0" encoding="utf-8"?>
<calcChain xmlns="http://schemas.openxmlformats.org/spreadsheetml/2006/main">
  <c r="AG10" i="1" l="1"/>
  <c r="AH10" i="1" l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L5" i="1" l="1"/>
  <c r="AG8" i="1"/>
  <c r="AE43" i="1"/>
  <c r="AF43" i="1" s="1"/>
  <c r="AB43" i="1"/>
  <c r="AC43" i="1" s="1"/>
  <c r="AE42" i="1"/>
  <c r="AF42" i="1" s="1"/>
  <c r="AB42" i="1"/>
  <c r="AC42" i="1" s="1"/>
  <c r="AF41" i="1"/>
  <c r="AE41" i="1"/>
  <c r="AB41" i="1"/>
  <c r="AC41" i="1" s="1"/>
  <c r="AE40" i="1"/>
  <c r="AF40" i="1" s="1"/>
  <c r="AC40" i="1"/>
  <c r="AB40" i="1"/>
  <c r="AE39" i="1"/>
  <c r="AF39" i="1" s="1"/>
  <c r="AB39" i="1"/>
  <c r="AC39" i="1" s="1"/>
  <c r="AE38" i="1"/>
  <c r="AF38" i="1" s="1"/>
  <c r="AB38" i="1"/>
  <c r="AC38" i="1" s="1"/>
  <c r="AE37" i="1"/>
  <c r="AF37" i="1" s="1"/>
  <c r="AB37" i="1"/>
  <c r="AC37" i="1" s="1"/>
  <c r="AE36" i="1"/>
  <c r="AF36" i="1" s="1"/>
  <c r="AC36" i="1"/>
  <c r="AB36" i="1"/>
  <c r="AE35" i="1"/>
  <c r="AF35" i="1" s="1"/>
  <c r="AB35" i="1"/>
  <c r="AC35" i="1" s="1"/>
  <c r="AE34" i="1"/>
  <c r="AF34" i="1" s="1"/>
  <c r="AB34" i="1"/>
  <c r="AC34" i="1" s="1"/>
  <c r="AE33" i="1"/>
  <c r="AF33" i="1" s="1"/>
  <c r="AB33" i="1"/>
  <c r="AC33" i="1" s="1"/>
  <c r="AE32" i="1"/>
  <c r="AF32" i="1" s="1"/>
  <c r="AC32" i="1"/>
  <c r="AB32" i="1"/>
  <c r="AF31" i="1"/>
  <c r="AE31" i="1"/>
  <c r="AB31" i="1"/>
  <c r="AC31" i="1" s="1"/>
  <c r="AE30" i="1"/>
  <c r="AF30" i="1" s="1"/>
  <c r="AB30" i="1"/>
  <c r="AC30" i="1" s="1"/>
  <c r="AE29" i="1"/>
  <c r="AF29" i="1" s="1"/>
  <c r="AB29" i="1"/>
  <c r="AC29" i="1" s="1"/>
  <c r="AE28" i="1"/>
  <c r="AF28" i="1" s="1"/>
  <c r="AC28" i="1"/>
  <c r="AB28" i="1"/>
  <c r="AE27" i="1"/>
  <c r="AF27" i="1" s="1"/>
  <c r="AB27" i="1"/>
  <c r="AC27" i="1" s="1"/>
  <c r="AE26" i="1"/>
  <c r="AF26" i="1" s="1"/>
  <c r="AB26" i="1"/>
  <c r="AC26" i="1" s="1"/>
  <c r="AF25" i="1"/>
  <c r="AE25" i="1"/>
  <c r="AB25" i="1"/>
  <c r="AC25" i="1" s="1"/>
  <c r="AE24" i="1"/>
  <c r="AF24" i="1" s="1"/>
  <c r="AC24" i="1"/>
  <c r="AB24" i="1"/>
  <c r="AE23" i="1"/>
  <c r="AF23" i="1" s="1"/>
  <c r="AB23" i="1"/>
  <c r="AC23" i="1" s="1"/>
  <c r="AE22" i="1"/>
  <c r="AF22" i="1" s="1"/>
  <c r="AB22" i="1"/>
  <c r="AC22" i="1" s="1"/>
  <c r="AE21" i="1"/>
  <c r="AF21" i="1" s="1"/>
  <c r="AB21" i="1"/>
  <c r="AC21" i="1" s="1"/>
  <c r="AE20" i="1"/>
  <c r="AF20" i="1" s="1"/>
  <c r="AC20" i="1"/>
  <c r="AB20" i="1"/>
  <c r="AE19" i="1"/>
  <c r="AF19" i="1" s="1"/>
  <c r="AB19" i="1"/>
  <c r="AC19" i="1" s="1"/>
  <c r="AE18" i="1"/>
  <c r="AF18" i="1" s="1"/>
  <c r="AB18" i="1"/>
  <c r="AC18" i="1" s="1"/>
  <c r="AE17" i="1"/>
  <c r="AF17" i="1" s="1"/>
  <c r="AB17" i="1"/>
  <c r="AC17" i="1" s="1"/>
  <c r="AE16" i="1"/>
  <c r="AF16" i="1" s="1"/>
  <c r="AB16" i="1"/>
  <c r="AC16" i="1" s="1"/>
  <c r="AE15" i="1"/>
  <c r="AF15" i="1" s="1"/>
  <c r="AB15" i="1"/>
  <c r="AC15" i="1" s="1"/>
  <c r="AE14" i="1"/>
  <c r="AF14" i="1" s="1"/>
  <c r="AC14" i="1"/>
  <c r="AB14" i="1"/>
  <c r="AE13" i="1"/>
  <c r="AF13" i="1" s="1"/>
  <c r="AB13" i="1"/>
  <c r="AC13" i="1" s="1"/>
  <c r="AE12" i="1"/>
  <c r="AF12" i="1" s="1"/>
  <c r="AB12" i="1"/>
  <c r="AC12" i="1" s="1"/>
  <c r="AF11" i="1"/>
  <c r="AE11" i="1"/>
  <c r="AB11" i="1"/>
  <c r="AC11" i="1" s="1"/>
  <c r="AE10" i="1"/>
  <c r="AF10" i="1" s="1"/>
  <c r="AB10" i="1"/>
  <c r="AC10" i="1" s="1"/>
  <c r="F6" i="2"/>
  <c r="AF44" i="2"/>
  <c r="AF43" i="2"/>
  <c r="AF42" i="2"/>
  <c r="AF41" i="2"/>
  <c r="AF40" i="2"/>
  <c r="AF39" i="2"/>
  <c r="AF38" i="2"/>
  <c r="AF37" i="2"/>
  <c r="AF36" i="2"/>
  <c r="AF35" i="2"/>
  <c r="AF34" i="2"/>
  <c r="AF33" i="2"/>
  <c r="AF32" i="2"/>
  <c r="AF31" i="2"/>
  <c r="AF30" i="2"/>
  <c r="AF29" i="2"/>
  <c r="AF28" i="2"/>
  <c r="AF27" i="2"/>
  <c r="AF26" i="2"/>
  <c r="AF25" i="2"/>
  <c r="AF24" i="2"/>
  <c r="AF23" i="2"/>
  <c r="AF22" i="2"/>
  <c r="AF21" i="2"/>
  <c r="AF20" i="2"/>
  <c r="AF19" i="2"/>
  <c r="AF18" i="2"/>
  <c r="AF17" i="2"/>
  <c r="AF16" i="2"/>
  <c r="AF15" i="2"/>
  <c r="AF14" i="2"/>
  <c r="AF13" i="2"/>
  <c r="AF12" i="2"/>
  <c r="AF11" i="2"/>
  <c r="AC44" i="2"/>
  <c r="AC43" i="2"/>
  <c r="AC42" i="2"/>
  <c r="AC41" i="2"/>
  <c r="AC40" i="2"/>
  <c r="AC39" i="2"/>
  <c r="AC38" i="2"/>
  <c r="AC37" i="2"/>
  <c r="AC36" i="2"/>
  <c r="AC35" i="2"/>
  <c r="AC34" i="2"/>
  <c r="AC33" i="2"/>
  <c r="AC32" i="2"/>
  <c r="AC31" i="2"/>
  <c r="AC30" i="2"/>
  <c r="AC29" i="2"/>
  <c r="AC28" i="2"/>
  <c r="AC27" i="2"/>
  <c r="AC26" i="2"/>
  <c r="AC25" i="2"/>
  <c r="AC24" i="2"/>
  <c r="AC23" i="2"/>
  <c r="AC22" i="2"/>
  <c r="AC21" i="2"/>
  <c r="AC20" i="2"/>
  <c r="AC19" i="2"/>
  <c r="AC18" i="2"/>
  <c r="AC17" i="2"/>
  <c r="AC16" i="2"/>
  <c r="AC15" i="2"/>
  <c r="AC14" i="2"/>
  <c r="AC13" i="2"/>
  <c r="AC12" i="2"/>
  <c r="AC11" i="2"/>
  <c r="AH11" i="1" l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Y43" i="1" l="1"/>
  <c r="Z43" i="1" s="1"/>
  <c r="V43" i="1"/>
  <c r="W43" i="1" s="1"/>
  <c r="S43" i="1"/>
  <c r="T43" i="1" s="1"/>
  <c r="Y42" i="1"/>
  <c r="Z42" i="1" s="1"/>
  <c r="V42" i="1"/>
  <c r="W42" i="1" s="1"/>
  <c r="S42" i="1"/>
  <c r="T42" i="1" s="1"/>
  <c r="Y41" i="1"/>
  <c r="Z41" i="1" s="1"/>
  <c r="V41" i="1"/>
  <c r="W41" i="1" s="1"/>
  <c r="S41" i="1"/>
  <c r="T41" i="1" s="1"/>
  <c r="Y40" i="1"/>
  <c r="Z40" i="1" s="1"/>
  <c r="V40" i="1"/>
  <c r="W40" i="1" s="1"/>
  <c r="S40" i="1"/>
  <c r="T40" i="1" s="1"/>
  <c r="Y39" i="1"/>
  <c r="Z39" i="1" s="1"/>
  <c r="V39" i="1"/>
  <c r="W39" i="1" s="1"/>
  <c r="S39" i="1"/>
  <c r="T39" i="1" s="1"/>
  <c r="Y38" i="1"/>
  <c r="Z38" i="1" s="1"/>
  <c r="V38" i="1"/>
  <c r="W38" i="1" s="1"/>
  <c r="S38" i="1"/>
  <c r="T38" i="1" s="1"/>
  <c r="Y37" i="1"/>
  <c r="Z37" i="1" s="1"/>
  <c r="V37" i="1"/>
  <c r="W37" i="1" s="1"/>
  <c r="S37" i="1"/>
  <c r="T37" i="1" s="1"/>
  <c r="Y36" i="1"/>
  <c r="Z36" i="1" s="1"/>
  <c r="V36" i="1"/>
  <c r="W36" i="1" s="1"/>
  <c r="S36" i="1"/>
  <c r="T36" i="1" s="1"/>
  <c r="Y35" i="1"/>
  <c r="Z35" i="1" s="1"/>
  <c r="V35" i="1"/>
  <c r="W35" i="1" s="1"/>
  <c r="S35" i="1"/>
  <c r="T35" i="1" s="1"/>
  <c r="Y34" i="1"/>
  <c r="Z34" i="1" s="1"/>
  <c r="V34" i="1"/>
  <c r="W34" i="1" s="1"/>
  <c r="S34" i="1"/>
  <c r="T34" i="1" s="1"/>
  <c r="Y33" i="1"/>
  <c r="Z33" i="1" s="1"/>
  <c r="V33" i="1"/>
  <c r="W33" i="1" s="1"/>
  <c r="S33" i="1"/>
  <c r="T33" i="1" s="1"/>
  <c r="Y32" i="1"/>
  <c r="Z32" i="1" s="1"/>
  <c r="V32" i="1"/>
  <c r="W32" i="1" s="1"/>
  <c r="S32" i="1"/>
  <c r="T32" i="1" s="1"/>
  <c r="Y31" i="1"/>
  <c r="Z31" i="1" s="1"/>
  <c r="V31" i="1"/>
  <c r="W31" i="1" s="1"/>
  <c r="S31" i="1"/>
  <c r="T31" i="1" s="1"/>
  <c r="Y30" i="1"/>
  <c r="Z30" i="1" s="1"/>
  <c r="V30" i="1"/>
  <c r="W30" i="1" s="1"/>
  <c r="S30" i="1"/>
  <c r="T30" i="1" s="1"/>
  <c r="Y29" i="1"/>
  <c r="Z29" i="1" s="1"/>
  <c r="V29" i="1"/>
  <c r="W29" i="1" s="1"/>
  <c r="S29" i="1"/>
  <c r="T29" i="1" s="1"/>
  <c r="Y28" i="1"/>
  <c r="Z28" i="1" s="1"/>
  <c r="V28" i="1"/>
  <c r="W28" i="1" s="1"/>
  <c r="S28" i="1"/>
  <c r="T28" i="1" s="1"/>
  <c r="Y27" i="1"/>
  <c r="Z27" i="1" s="1"/>
  <c r="V27" i="1"/>
  <c r="W27" i="1" s="1"/>
  <c r="S27" i="1"/>
  <c r="T27" i="1" s="1"/>
  <c r="Y26" i="1"/>
  <c r="Z26" i="1" s="1"/>
  <c r="V26" i="1"/>
  <c r="W26" i="1" s="1"/>
  <c r="S26" i="1"/>
  <c r="T26" i="1" s="1"/>
  <c r="Y25" i="1"/>
  <c r="Z25" i="1" s="1"/>
  <c r="V25" i="1"/>
  <c r="W25" i="1" s="1"/>
  <c r="S25" i="1"/>
  <c r="T25" i="1" s="1"/>
  <c r="Y24" i="1"/>
  <c r="Z24" i="1" s="1"/>
  <c r="V24" i="1"/>
  <c r="W24" i="1" s="1"/>
  <c r="S24" i="1"/>
  <c r="T24" i="1" s="1"/>
  <c r="Y23" i="1"/>
  <c r="Z23" i="1" s="1"/>
  <c r="V23" i="1"/>
  <c r="W23" i="1" s="1"/>
  <c r="S23" i="1"/>
  <c r="T23" i="1" s="1"/>
  <c r="Y22" i="1"/>
  <c r="Z22" i="1" s="1"/>
  <c r="V22" i="1"/>
  <c r="W22" i="1" s="1"/>
  <c r="S22" i="1"/>
  <c r="T22" i="1" s="1"/>
  <c r="Y21" i="1"/>
  <c r="Z21" i="1" s="1"/>
  <c r="V21" i="1"/>
  <c r="W21" i="1" s="1"/>
  <c r="S21" i="1"/>
  <c r="T21" i="1" s="1"/>
  <c r="Y20" i="1"/>
  <c r="Z20" i="1" s="1"/>
  <c r="V20" i="1"/>
  <c r="W20" i="1" s="1"/>
  <c r="S20" i="1"/>
  <c r="T20" i="1" s="1"/>
  <c r="Y19" i="1"/>
  <c r="Z19" i="1" s="1"/>
  <c r="V19" i="1"/>
  <c r="W19" i="1" s="1"/>
  <c r="S19" i="1"/>
  <c r="T19" i="1" s="1"/>
  <c r="Y18" i="1"/>
  <c r="Z18" i="1" s="1"/>
  <c r="V18" i="1"/>
  <c r="W18" i="1" s="1"/>
  <c r="S18" i="1"/>
  <c r="T18" i="1" s="1"/>
  <c r="Y17" i="1"/>
  <c r="Z17" i="1" s="1"/>
  <c r="V17" i="1"/>
  <c r="W17" i="1" s="1"/>
  <c r="S17" i="1"/>
  <c r="T17" i="1" s="1"/>
  <c r="Y16" i="1"/>
  <c r="Z16" i="1" s="1"/>
  <c r="V16" i="1"/>
  <c r="W16" i="1" s="1"/>
  <c r="S16" i="1"/>
  <c r="T16" i="1" s="1"/>
  <c r="Y15" i="1"/>
  <c r="Z15" i="1" s="1"/>
  <c r="V15" i="1"/>
  <c r="W15" i="1" s="1"/>
  <c r="S15" i="1"/>
  <c r="T15" i="1" s="1"/>
  <c r="Y14" i="1"/>
  <c r="Z14" i="1" s="1"/>
  <c r="V14" i="1"/>
  <c r="W14" i="1" s="1"/>
  <c r="S14" i="1"/>
  <c r="T14" i="1" s="1"/>
  <c r="Y13" i="1"/>
  <c r="Z13" i="1" s="1"/>
  <c r="V13" i="1"/>
  <c r="W13" i="1" s="1"/>
  <c r="S13" i="1"/>
  <c r="T13" i="1" s="1"/>
  <c r="Y12" i="1"/>
  <c r="Z12" i="1" s="1"/>
  <c r="V12" i="1"/>
  <c r="W12" i="1" s="1"/>
  <c r="S12" i="1"/>
  <c r="T12" i="1" s="1"/>
  <c r="Y11" i="1"/>
  <c r="Z11" i="1" s="1"/>
  <c r="V11" i="1"/>
  <c r="W11" i="1" s="1"/>
  <c r="S11" i="1"/>
  <c r="T11" i="1" s="1"/>
  <c r="Y10" i="1"/>
  <c r="Z10" i="1" s="1"/>
  <c r="V10" i="1"/>
  <c r="W10" i="1" s="1"/>
  <c r="S10" i="1"/>
  <c r="T10" i="1" s="1"/>
  <c r="Z44" i="2" l="1"/>
  <c r="W44" i="2"/>
  <c r="T44" i="2"/>
  <c r="Z43" i="2"/>
  <c r="W43" i="2"/>
  <c r="T43" i="2"/>
  <c r="Z42" i="2"/>
  <c r="W42" i="2"/>
  <c r="T42" i="2"/>
  <c r="Z41" i="2"/>
  <c r="W41" i="2"/>
  <c r="T41" i="2"/>
  <c r="Z40" i="2"/>
  <c r="W40" i="2"/>
  <c r="T40" i="2"/>
  <c r="Z39" i="2"/>
  <c r="W39" i="2"/>
  <c r="T39" i="2"/>
  <c r="Z38" i="2"/>
  <c r="W38" i="2"/>
  <c r="T38" i="2"/>
  <c r="Z37" i="2"/>
  <c r="W37" i="2"/>
  <c r="T37" i="2"/>
  <c r="Z36" i="2"/>
  <c r="W36" i="2"/>
  <c r="T36" i="2"/>
  <c r="Z35" i="2"/>
  <c r="W35" i="2"/>
  <c r="T35" i="2"/>
  <c r="Z34" i="2"/>
  <c r="W34" i="2"/>
  <c r="T34" i="2"/>
  <c r="Z33" i="2"/>
  <c r="W33" i="2"/>
  <c r="T33" i="2"/>
  <c r="Z32" i="2"/>
  <c r="W32" i="2"/>
  <c r="T32" i="2"/>
  <c r="Z31" i="2"/>
  <c r="W31" i="2"/>
  <c r="T31" i="2"/>
  <c r="Z30" i="2"/>
  <c r="W30" i="2"/>
  <c r="T30" i="2"/>
  <c r="Z29" i="2"/>
  <c r="W29" i="2"/>
  <c r="T29" i="2"/>
  <c r="Z28" i="2"/>
  <c r="W28" i="2"/>
  <c r="T28" i="2"/>
  <c r="Z27" i="2"/>
  <c r="W27" i="2"/>
  <c r="T27" i="2"/>
  <c r="Z26" i="2"/>
  <c r="W26" i="2"/>
  <c r="T26" i="2"/>
  <c r="Z25" i="2"/>
  <c r="W25" i="2"/>
  <c r="T25" i="2"/>
  <c r="Z24" i="2"/>
  <c r="W24" i="2"/>
  <c r="T24" i="2"/>
  <c r="Z23" i="2"/>
  <c r="W23" i="2"/>
  <c r="T23" i="2"/>
  <c r="Z22" i="2"/>
  <c r="W22" i="2"/>
  <c r="T22" i="2"/>
  <c r="Z21" i="2"/>
  <c r="W21" i="2"/>
  <c r="T21" i="2"/>
  <c r="Z20" i="2"/>
  <c r="W20" i="2"/>
  <c r="T20" i="2"/>
  <c r="Z19" i="2"/>
  <c r="W19" i="2"/>
  <c r="T19" i="2"/>
  <c r="Z18" i="2"/>
  <c r="W18" i="2"/>
  <c r="T18" i="2"/>
  <c r="Z17" i="2"/>
  <c r="W17" i="2"/>
  <c r="T17" i="2"/>
  <c r="Z16" i="2"/>
  <c r="W16" i="2"/>
  <c r="T16" i="2"/>
  <c r="Z15" i="2"/>
  <c r="W15" i="2"/>
  <c r="T15" i="2"/>
  <c r="Z14" i="2"/>
  <c r="W14" i="2"/>
  <c r="T14" i="2"/>
  <c r="Z13" i="2"/>
  <c r="W13" i="2"/>
  <c r="T13" i="2"/>
  <c r="Z12" i="2"/>
  <c r="W12" i="2"/>
  <c r="T12" i="2"/>
  <c r="Z11" i="2"/>
  <c r="W11" i="2"/>
  <c r="T11" i="2"/>
  <c r="Q24" i="2" l="1"/>
  <c r="N24" i="2"/>
  <c r="K24" i="2"/>
  <c r="H24" i="2"/>
  <c r="P10" i="1" l="1"/>
  <c r="Q10" i="1" s="1"/>
  <c r="P11" i="1"/>
  <c r="Q11" i="1" s="1"/>
  <c r="P12" i="1"/>
  <c r="Q12" i="1" s="1"/>
  <c r="P13" i="1"/>
  <c r="Q13" i="1" s="1"/>
  <c r="P14" i="1"/>
  <c r="Q14" i="1" s="1"/>
  <c r="P15" i="1"/>
  <c r="Q15" i="1" s="1"/>
  <c r="P16" i="1"/>
  <c r="Q16" i="1" s="1"/>
  <c r="P17" i="1"/>
  <c r="Q17" i="1" s="1"/>
  <c r="P18" i="1"/>
  <c r="Q18" i="1" s="1"/>
  <c r="P19" i="1"/>
  <c r="Q19" i="1" s="1"/>
  <c r="P20" i="1"/>
  <c r="Q20" i="1" s="1"/>
  <c r="P21" i="1"/>
  <c r="Q21" i="1" s="1"/>
  <c r="P22" i="1"/>
  <c r="Q22" i="1" s="1"/>
  <c r="P23" i="1"/>
  <c r="Q23" i="1" s="1"/>
  <c r="P24" i="1"/>
  <c r="Q24" i="1" s="1"/>
  <c r="P25" i="1"/>
  <c r="Q25" i="1" s="1"/>
  <c r="P26" i="1"/>
  <c r="Q26" i="1" s="1"/>
  <c r="P27" i="1"/>
  <c r="Q27" i="1" s="1"/>
  <c r="P28" i="1"/>
  <c r="Q28" i="1" s="1"/>
  <c r="P29" i="1"/>
  <c r="Q29" i="1" s="1"/>
  <c r="P30" i="1"/>
  <c r="Q30" i="1" s="1"/>
  <c r="P31" i="1"/>
  <c r="Q31" i="1" s="1"/>
  <c r="P32" i="1"/>
  <c r="Q32" i="1" s="1"/>
  <c r="P33" i="1"/>
  <c r="Q33" i="1" s="1"/>
  <c r="P34" i="1"/>
  <c r="Q34" i="1" s="1"/>
  <c r="P35" i="1"/>
  <c r="Q35" i="1" s="1"/>
  <c r="P36" i="1"/>
  <c r="Q36" i="1" s="1"/>
  <c r="P37" i="1"/>
  <c r="Q37" i="1" s="1"/>
  <c r="P38" i="1"/>
  <c r="Q38" i="1" s="1"/>
  <c r="P39" i="1"/>
  <c r="Q39" i="1" s="1"/>
  <c r="P40" i="1"/>
  <c r="Q40" i="1" s="1"/>
  <c r="P41" i="1"/>
  <c r="Q41" i="1" s="1"/>
  <c r="P42" i="1"/>
  <c r="Q42" i="1" s="1"/>
  <c r="P43" i="1"/>
  <c r="Q43" i="1" s="1"/>
  <c r="M10" i="1"/>
  <c r="N10" i="1" s="1"/>
  <c r="M11" i="1"/>
  <c r="N11" i="1" s="1"/>
  <c r="M12" i="1"/>
  <c r="N12" i="1" s="1"/>
  <c r="M13" i="1"/>
  <c r="N13" i="1" s="1"/>
  <c r="M14" i="1"/>
  <c r="N14" i="1" s="1"/>
  <c r="M15" i="1"/>
  <c r="N15" i="1" s="1"/>
  <c r="M16" i="1"/>
  <c r="N16" i="1" s="1"/>
  <c r="M17" i="1"/>
  <c r="N17" i="1" s="1"/>
  <c r="M18" i="1"/>
  <c r="N18" i="1" s="1"/>
  <c r="M19" i="1"/>
  <c r="N19" i="1" s="1"/>
  <c r="M20" i="1"/>
  <c r="N20" i="1" s="1"/>
  <c r="M21" i="1"/>
  <c r="N21" i="1" s="1"/>
  <c r="M22" i="1"/>
  <c r="N22" i="1" s="1"/>
  <c r="M23" i="1"/>
  <c r="N23" i="1" s="1"/>
  <c r="M24" i="1"/>
  <c r="N24" i="1" s="1"/>
  <c r="M25" i="1"/>
  <c r="N25" i="1" s="1"/>
  <c r="M26" i="1"/>
  <c r="N26" i="1" s="1"/>
  <c r="M27" i="1"/>
  <c r="N27" i="1" s="1"/>
  <c r="M28" i="1"/>
  <c r="N28" i="1" s="1"/>
  <c r="M29" i="1"/>
  <c r="N29" i="1" s="1"/>
  <c r="M30" i="1"/>
  <c r="N30" i="1" s="1"/>
  <c r="M31" i="1"/>
  <c r="N31" i="1" s="1"/>
  <c r="M32" i="1"/>
  <c r="N32" i="1" s="1"/>
  <c r="M33" i="1"/>
  <c r="N33" i="1" s="1"/>
  <c r="M34" i="1"/>
  <c r="N34" i="1" s="1"/>
  <c r="M35" i="1"/>
  <c r="N35" i="1" s="1"/>
  <c r="M36" i="1"/>
  <c r="N36" i="1" s="1"/>
  <c r="M37" i="1"/>
  <c r="N37" i="1" s="1"/>
  <c r="M38" i="1"/>
  <c r="N38" i="1" s="1"/>
  <c r="M39" i="1"/>
  <c r="N39" i="1" s="1"/>
  <c r="M40" i="1"/>
  <c r="N40" i="1" s="1"/>
  <c r="M41" i="1"/>
  <c r="N41" i="1" s="1"/>
  <c r="M42" i="1"/>
  <c r="N42" i="1" s="1"/>
  <c r="M43" i="1"/>
  <c r="N43" i="1" s="1"/>
  <c r="J10" i="1"/>
  <c r="K10" i="1" s="1"/>
  <c r="J11" i="1"/>
  <c r="K11" i="1" s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J18" i="1"/>
  <c r="K18" i="1" s="1"/>
  <c r="J19" i="1"/>
  <c r="K19" i="1" s="1"/>
  <c r="J20" i="1"/>
  <c r="K20" i="1" s="1"/>
  <c r="J21" i="1"/>
  <c r="K21" i="1" s="1"/>
  <c r="J22" i="1"/>
  <c r="K22" i="1" s="1"/>
  <c r="J23" i="1"/>
  <c r="K23" i="1" s="1"/>
  <c r="J24" i="1"/>
  <c r="K24" i="1" s="1"/>
  <c r="J25" i="1"/>
  <c r="K25" i="1" s="1"/>
  <c r="J26" i="1"/>
  <c r="K26" i="1" s="1"/>
  <c r="J27" i="1"/>
  <c r="K27" i="1" s="1"/>
  <c r="J28" i="1"/>
  <c r="K28" i="1" s="1"/>
  <c r="J29" i="1"/>
  <c r="K29" i="1" s="1"/>
  <c r="J30" i="1"/>
  <c r="K30" i="1" s="1"/>
  <c r="J31" i="1"/>
  <c r="K31" i="1" s="1"/>
  <c r="J32" i="1"/>
  <c r="K32" i="1" s="1"/>
  <c r="J33" i="1"/>
  <c r="K33" i="1" s="1"/>
  <c r="J34" i="1"/>
  <c r="K34" i="1" s="1"/>
  <c r="J35" i="1"/>
  <c r="K35" i="1" s="1"/>
  <c r="J36" i="1"/>
  <c r="K36" i="1" s="1"/>
  <c r="J37" i="1"/>
  <c r="K37" i="1" s="1"/>
  <c r="J38" i="1"/>
  <c r="K38" i="1" s="1"/>
  <c r="J39" i="1"/>
  <c r="K39" i="1" s="1"/>
  <c r="J40" i="1"/>
  <c r="K40" i="1" s="1"/>
  <c r="J41" i="1"/>
  <c r="K41" i="1" s="1"/>
  <c r="J42" i="1"/>
  <c r="K42" i="1" s="1"/>
  <c r="J43" i="1"/>
  <c r="K43" i="1" s="1"/>
  <c r="G10" i="1"/>
  <c r="H10" i="1" s="1"/>
  <c r="AI10" i="1" s="1"/>
  <c r="AJ10" i="1" s="1"/>
  <c r="G11" i="1"/>
  <c r="H11" i="1" s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26" i="1"/>
  <c r="H26" i="1" s="1"/>
  <c r="G27" i="1"/>
  <c r="H27" i="1" s="1"/>
  <c r="G28" i="1"/>
  <c r="H28" i="1" s="1"/>
  <c r="G29" i="1"/>
  <c r="H29" i="1" s="1"/>
  <c r="G30" i="1"/>
  <c r="H30" i="1" s="1"/>
  <c r="G31" i="1"/>
  <c r="H31" i="1" s="1"/>
  <c r="G32" i="1"/>
  <c r="H32" i="1" s="1"/>
  <c r="G33" i="1"/>
  <c r="H33" i="1" s="1"/>
  <c r="G34" i="1"/>
  <c r="H34" i="1" s="1"/>
  <c r="G35" i="1"/>
  <c r="H35" i="1" s="1"/>
  <c r="G36" i="1"/>
  <c r="H36" i="1" s="1"/>
  <c r="G37" i="1"/>
  <c r="H37" i="1" s="1"/>
  <c r="G38" i="1"/>
  <c r="H38" i="1" s="1"/>
  <c r="G39" i="1"/>
  <c r="H39" i="1" s="1"/>
  <c r="G40" i="1"/>
  <c r="H40" i="1" s="1"/>
  <c r="G41" i="1"/>
  <c r="H41" i="1" s="1"/>
  <c r="G42" i="1"/>
  <c r="H42" i="1" s="1"/>
  <c r="G43" i="1"/>
  <c r="H43" i="1" s="1"/>
  <c r="AI28" i="1" l="1"/>
  <c r="AI40" i="1"/>
  <c r="AI36" i="1"/>
  <c r="AJ36" i="1" s="1"/>
  <c r="AI32" i="1"/>
  <c r="AJ32" i="1" s="1"/>
  <c r="AI43" i="1"/>
  <c r="AJ43" i="1" s="1"/>
  <c r="AI39" i="1"/>
  <c r="AJ39" i="1" s="1"/>
  <c r="AI35" i="1"/>
  <c r="AJ35" i="1" s="1"/>
  <c r="AI31" i="1"/>
  <c r="AJ31" i="1" s="1"/>
  <c r="AI27" i="1"/>
  <c r="AJ27" i="1" s="1"/>
  <c r="AI23" i="1"/>
  <c r="AJ23" i="1" s="1"/>
  <c r="AI19" i="1"/>
  <c r="AJ19" i="1" s="1"/>
  <c r="AI15" i="1"/>
  <c r="AJ15" i="1" s="1"/>
  <c r="AI11" i="1"/>
  <c r="AJ11" i="1" s="1"/>
  <c r="AI38" i="1"/>
  <c r="AJ38" i="1" s="1"/>
  <c r="AI26" i="1"/>
  <c r="AJ26" i="1" s="1"/>
  <c r="AI37" i="1"/>
  <c r="AJ37" i="1" s="1"/>
  <c r="AI30" i="1"/>
  <c r="AJ30" i="1" s="1"/>
  <c r="AI18" i="1"/>
  <c r="AJ18" i="1" s="1"/>
  <c r="AI14" i="1"/>
  <c r="AJ14" i="1" s="1"/>
  <c r="AI34" i="1"/>
  <c r="AJ34" i="1" s="1"/>
  <c r="AI41" i="1"/>
  <c r="AJ41" i="1" s="1"/>
  <c r="AI33" i="1"/>
  <c r="AJ33" i="1" s="1"/>
  <c r="AI29" i="1"/>
  <c r="AJ29" i="1" s="1"/>
  <c r="AI25" i="1"/>
  <c r="AJ25" i="1" s="1"/>
  <c r="AI21" i="1"/>
  <c r="AJ21" i="1" s="1"/>
  <c r="AI17" i="1"/>
  <c r="AJ17" i="1" s="1"/>
  <c r="AI13" i="1"/>
  <c r="AJ13" i="1" s="1"/>
  <c r="AI42" i="1"/>
  <c r="AJ42" i="1" s="1"/>
  <c r="AI22" i="1"/>
  <c r="AJ22" i="1" s="1"/>
  <c r="AI24" i="1"/>
  <c r="AJ24" i="1" s="1"/>
  <c r="AI20" i="1"/>
  <c r="AJ20" i="1" s="1"/>
  <c r="AI16" i="1"/>
  <c r="AJ16" i="1" s="1"/>
  <c r="AI12" i="1"/>
  <c r="AJ12" i="1" s="1"/>
  <c r="AJ40" i="1"/>
  <c r="AJ28" i="1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K12" i="2"/>
  <c r="K13" i="2"/>
  <c r="K14" i="2"/>
  <c r="K15" i="2"/>
  <c r="K16" i="2"/>
  <c r="K17" i="2"/>
  <c r="K18" i="2"/>
  <c r="K19" i="2"/>
  <c r="K20" i="2"/>
  <c r="K21" i="2"/>
  <c r="K22" i="2"/>
  <c r="K23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N12" i="2"/>
  <c r="N13" i="2"/>
  <c r="N14" i="2"/>
  <c r="N15" i="2"/>
  <c r="N16" i="2"/>
  <c r="N17" i="2"/>
  <c r="N18" i="2"/>
  <c r="N19" i="2"/>
  <c r="N20" i="2"/>
  <c r="N21" i="2"/>
  <c r="N22" i="2"/>
  <c r="N23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Q14" i="2"/>
  <c r="Q15" i="2"/>
  <c r="Q16" i="2"/>
  <c r="Q17" i="2"/>
  <c r="Q18" i="2"/>
  <c r="Q19" i="2"/>
  <c r="Q20" i="2"/>
  <c r="Q21" i="2"/>
  <c r="Q22" i="2"/>
  <c r="Q23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K11" i="2" l="1"/>
  <c r="N11" i="2"/>
  <c r="Q11" i="2"/>
  <c r="Q12" i="2"/>
  <c r="Q13" i="2"/>
</calcChain>
</file>

<file path=xl/sharedStrings.xml><?xml version="1.0" encoding="utf-8"?>
<sst xmlns="http://schemas.openxmlformats.org/spreadsheetml/2006/main" count="344" uniqueCount="160">
  <si>
    <t>Số TC</t>
  </si>
  <si>
    <t>Ngày
 sinh</t>
  </si>
  <si>
    <t xml:space="preserve">                  Họ và tên</t>
  </si>
  <si>
    <t>Mã HV</t>
  </si>
  <si>
    <t>STT</t>
  </si>
  <si>
    <t>TRƯỜNG ĐẠI HỌC LUẬT</t>
  </si>
  <si>
    <t>BẢNG ĐIỂM TỔNG HỢP</t>
  </si>
  <si>
    <t>ĐẠI HỌC HUẾ</t>
  </si>
  <si>
    <t>Họ đệm</t>
  </si>
  <si>
    <t>Tên</t>
  </si>
  <si>
    <t>Tổng</t>
  </si>
  <si>
    <r>
      <rPr>
        <sz val="12"/>
        <rFont val="Times New Roman"/>
        <family val="1"/>
      </rPr>
      <t>Ngành</t>
    </r>
    <r>
      <rPr>
        <b/>
        <sz val="12"/>
        <rFont val="Times New Roman"/>
        <family val="1"/>
      </rPr>
      <t>: Luật Kinh tế</t>
    </r>
  </si>
  <si>
    <t xml:space="preserve">          ĐẠI HỌC HUẾ</t>
  </si>
  <si>
    <t>QTHT
(40%)</t>
  </si>
  <si>
    <t>Thi
(60%)</t>
  </si>
  <si>
    <t>Tổng điểm hệ 10</t>
  </si>
  <si>
    <t>Điểm TBC hệ 10</t>
  </si>
  <si>
    <t>Tổng hệ 4</t>
  </si>
  <si>
    <t>Điểm tích lũy hệ 4</t>
  </si>
  <si>
    <t>Điểm hệ 10</t>
  </si>
  <si>
    <t>Điểm chữ</t>
  </si>
  <si>
    <t>Điểm hệ 4</t>
  </si>
  <si>
    <t>Ngành: Luật Kinh tế</t>
  </si>
  <si>
    <t>Nguyễn Hoàng</t>
  </si>
  <si>
    <t>Tuấn</t>
  </si>
  <si>
    <t>Vũ</t>
  </si>
  <si>
    <t>Dũng</t>
  </si>
  <si>
    <t>Nguyễn Tuấn</t>
  </si>
  <si>
    <t>Đức</t>
  </si>
  <si>
    <t>Hải</t>
  </si>
  <si>
    <t>Nguyễn Thị</t>
  </si>
  <si>
    <t>Nguyễn Thị Ngọc</t>
  </si>
  <si>
    <t>Minh</t>
  </si>
  <si>
    <t>Nhân</t>
  </si>
  <si>
    <t>Thảo</t>
  </si>
  <si>
    <t>Thủy</t>
  </si>
  <si>
    <t>Lớp: Cao học K7 (2017 - 2019) - Cửu Long</t>
  </si>
  <si>
    <r>
      <rPr>
        <sz val="12"/>
        <rFont val="Times New Roman"/>
        <family val="1"/>
      </rPr>
      <t>Lớp</t>
    </r>
    <r>
      <rPr>
        <b/>
        <sz val="12"/>
        <rFont val="Times New Roman"/>
        <family val="1"/>
      </rPr>
      <t>: Cao học K7 (2017 - 2018) - Cửu Long</t>
    </r>
  </si>
  <si>
    <t>17LKT126</t>
  </si>
  <si>
    <t>Hoàng Nam</t>
  </si>
  <si>
    <t>Bắc</t>
  </si>
  <si>
    <t>17LKT127</t>
  </si>
  <si>
    <t>Trương Quang</t>
  </si>
  <si>
    <t>17LKT128</t>
  </si>
  <si>
    <t>Trương Văn</t>
  </si>
  <si>
    <t>Dựa</t>
  </si>
  <si>
    <t>13/10/1980</t>
  </si>
  <si>
    <t>17LKT129</t>
  </si>
  <si>
    <t>Bùi Tô Đông</t>
  </si>
  <si>
    <t>17LKT130</t>
  </si>
  <si>
    <t>Lâm Thị Kim</t>
  </si>
  <si>
    <t>Hà</t>
  </si>
  <si>
    <t>17LKT131</t>
  </si>
  <si>
    <t>Nguyễn Đoàn Nam</t>
  </si>
  <si>
    <t>17LKT132</t>
  </si>
  <si>
    <t>Phạm Việt</t>
  </si>
  <si>
    <t>17LKT133</t>
  </si>
  <si>
    <t>Hiên</t>
  </si>
  <si>
    <t>12/11/1990</t>
  </si>
  <si>
    <t>17LKT134</t>
  </si>
  <si>
    <t>Hoa</t>
  </si>
  <si>
    <t>17LKT135</t>
  </si>
  <si>
    <t>Hà Thị</t>
  </si>
  <si>
    <t>Hoài</t>
  </si>
  <si>
    <t>17LKT139</t>
  </si>
  <si>
    <t>Bùi Xuân</t>
  </si>
  <si>
    <t>Hương</t>
  </si>
  <si>
    <t>06/02/1987</t>
  </si>
  <si>
    <t>17LKT140</t>
  </si>
  <si>
    <t>Vũ Đình</t>
  </si>
  <si>
    <t>Khải</t>
  </si>
  <si>
    <t>28/02/1977</t>
  </si>
  <si>
    <t>17LKT142</t>
  </si>
  <si>
    <t>Lê Hoàng</t>
  </si>
  <si>
    <t>05/12/1974</t>
  </si>
  <si>
    <t>17LKT143</t>
  </si>
  <si>
    <t>17/01/1979</t>
  </si>
  <si>
    <t>17LKT144</t>
  </si>
  <si>
    <t>Nguyễn Hữu</t>
  </si>
  <si>
    <t>Nguyên</t>
  </si>
  <si>
    <t>06/10/1991</t>
  </si>
  <si>
    <t>17LKT145</t>
  </si>
  <si>
    <t>Nguyễn Khoa</t>
  </si>
  <si>
    <t>17LKT146</t>
  </si>
  <si>
    <t>Phan Thị Tú</t>
  </si>
  <si>
    <t>Oanh</t>
  </si>
  <si>
    <t>17LKT147</t>
  </si>
  <si>
    <t>Tạ Nam</t>
  </si>
  <si>
    <t>Phương</t>
  </si>
  <si>
    <t>09/11/1979</t>
  </si>
  <si>
    <t>17LKT148</t>
  </si>
  <si>
    <t>Bành Kim</t>
  </si>
  <si>
    <t>Phượng</t>
  </si>
  <si>
    <t>17LKT149</t>
  </si>
  <si>
    <t>Dương Thị Thu</t>
  </si>
  <si>
    <t>17LKT150</t>
  </si>
  <si>
    <t>Lý Trung</t>
  </si>
  <si>
    <t>Quân</t>
  </si>
  <si>
    <t>01/10/1984</t>
  </si>
  <si>
    <t>17LKT151</t>
  </si>
  <si>
    <t>Đỗ Trúc</t>
  </si>
  <si>
    <t>Quỳnh</t>
  </si>
  <si>
    <t>10/11/1991</t>
  </si>
  <si>
    <t>17LKT152</t>
  </si>
  <si>
    <t>Thanh</t>
  </si>
  <si>
    <t>17LKT153</t>
  </si>
  <si>
    <t>Đặng Thụy Phương</t>
  </si>
  <si>
    <t>04/02/1981</t>
  </si>
  <si>
    <t>17LKT154</t>
  </si>
  <si>
    <t>Lê Thu</t>
  </si>
  <si>
    <t>12/11/1969</t>
  </si>
  <si>
    <t>17LKT155</t>
  </si>
  <si>
    <t>Ngô Đức</t>
  </si>
  <si>
    <t>Thụ</t>
  </si>
  <si>
    <t>17LKT156</t>
  </si>
  <si>
    <t>Lâm Thanh</t>
  </si>
  <si>
    <t>Tiền</t>
  </si>
  <si>
    <t>17LKT157</t>
  </si>
  <si>
    <t>Nguyễn Trung</t>
  </si>
  <si>
    <t>Trực</t>
  </si>
  <si>
    <t>27/02/1979</t>
  </si>
  <si>
    <t>17LKT158</t>
  </si>
  <si>
    <t>Phù Quốc</t>
  </si>
  <si>
    <t>03/02/1980</t>
  </si>
  <si>
    <t>17LKT159</t>
  </si>
  <si>
    <t>Ngô Thị Hồng</t>
  </si>
  <si>
    <t>Tuyến</t>
  </si>
  <si>
    <t>02/11/1978</t>
  </si>
  <si>
    <t>17LKT160</t>
  </si>
  <si>
    <t>Châu Lê</t>
  </si>
  <si>
    <t>Vân</t>
  </si>
  <si>
    <t>27/02/1983</t>
  </si>
  <si>
    <t>17LKT161</t>
  </si>
  <si>
    <t>Vũ Công</t>
  </si>
  <si>
    <t>Vinh</t>
  </si>
  <si>
    <t>17LKT162</t>
  </si>
  <si>
    <t>Phạm Thanh Hoàng</t>
  </si>
  <si>
    <t>23/10/1970</t>
  </si>
  <si>
    <t>17LKT163</t>
  </si>
  <si>
    <t>Nguyễn Khắc</t>
  </si>
  <si>
    <t>Vương</t>
  </si>
  <si>
    <t>Ngày sinh</t>
  </si>
  <si>
    <t>Tổng số TC:</t>
  </si>
  <si>
    <r>
      <rPr>
        <sz val="12"/>
        <color indexed="8"/>
        <rFont val="Times New Roman"/>
        <family val="1"/>
      </rPr>
      <t xml:space="preserve">   Số TC</t>
    </r>
    <r>
      <rPr>
        <b/>
        <sz val="12"/>
        <color indexed="8"/>
        <rFont val="Times New Roman"/>
        <family val="1"/>
      </rPr>
      <t xml:space="preserve">: </t>
    </r>
  </si>
  <si>
    <r>
      <t xml:space="preserve">*Danh sách này có </t>
    </r>
    <r>
      <rPr>
        <b/>
        <i/>
        <sz val="10.5"/>
        <rFont val="Times New Roman"/>
        <family val="1"/>
      </rPr>
      <t>34</t>
    </r>
    <r>
      <rPr>
        <i/>
        <sz val="10.5"/>
        <rFont val="Times New Roman"/>
        <family val="1"/>
      </rPr>
      <t xml:space="preserve"> học viên</t>
    </r>
  </si>
  <si>
    <t>Số học phần: 7</t>
  </si>
  <si>
    <t>LL&amp;TT về PL Sở Hữu trí tuệ trong kinh doanh</t>
  </si>
  <si>
    <t>Kỹ năng đàm phán, soạn thảo hợp đồng chuyển giao công nghệ</t>
  </si>
  <si>
    <t>Kỹ năng giải quyết tranh chấp hợp đồng trong kinh doanh</t>
  </si>
  <si>
    <t>LL&amp;TT về thủ tục thuế trong kinh doanh</t>
  </si>
  <si>
    <t>Quản trị doanh nghiệp và kỹ năng quản trị doanh nghiệp</t>
  </si>
  <si>
    <t>Phương pháp nghiên cứu khoa học Luật</t>
  </si>
  <si>
    <t>Vi phạm và xử lý vi phạm trong lĩnh vực kinh doanh</t>
  </si>
  <si>
    <t>LL%TT về PL thu hồi đất và bồi thường hỗ trợ tái định cư</t>
  </si>
  <si>
    <t>LL&amp;TT về Pháp luật kinh doanh bảo hiểm</t>
  </si>
  <si>
    <r>
      <rPr>
        <sz val="12"/>
        <rFont val="Times New Roman"/>
        <family val="1"/>
      </rPr>
      <t>Học kỳ</t>
    </r>
    <r>
      <rPr>
        <b/>
        <sz val="12"/>
        <rFont val="Times New Roman"/>
        <family val="1"/>
      </rPr>
      <t>: 1</t>
    </r>
  </si>
  <si>
    <r>
      <rPr>
        <sz val="12"/>
        <rFont val="Times New Roman"/>
        <family val="1"/>
      </rPr>
      <t>Năm học</t>
    </r>
    <r>
      <rPr>
        <b/>
        <sz val="12"/>
        <rFont val="Times New Roman"/>
        <family val="1"/>
      </rPr>
      <t>: 2018 - 2019</t>
    </r>
  </si>
  <si>
    <r>
      <rPr>
        <sz val="12"/>
        <rFont val="Times New Roman"/>
        <family val="1"/>
      </rPr>
      <t>Số học phần</t>
    </r>
    <r>
      <rPr>
        <b/>
        <sz val="12"/>
        <rFont val="Times New Roman"/>
        <family val="1"/>
      </rPr>
      <t>: 9</t>
    </r>
  </si>
  <si>
    <t xml:space="preserve">Học kỳ: 1                                          </t>
  </si>
  <si>
    <t>Năm học: 2018 - 2019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</si>
</sst>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dd/mm/yyyy;@"/>
  </numFmts>
  <fonts count="42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sz val="11.5"/>
      <name val="VNtimes new roman"/>
      <family val="2"/>
    </font>
    <font>
      <sz val="12"/>
      <name val="VNtimes new roman"/>
      <family val="2"/>
    </font>
    <font>
      <b/>
      <u/>
      <sz val="12"/>
      <name val="Times New Roman"/>
      <family val="1"/>
    </font>
    <font>
      <sz val="10"/>
      <name val="Arial"/>
      <family val="2"/>
    </font>
    <font>
      <sz val="10.5"/>
      <name val="Times New Roman"/>
      <family val="1"/>
    </font>
    <font>
      <b/>
      <sz val="10.5"/>
      <name val="Times New Roman"/>
      <family val="1"/>
    </font>
    <font>
      <i/>
      <sz val="10.5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VNtimes new roman"/>
      <family val="2"/>
    </font>
    <font>
      <b/>
      <u/>
      <sz val="11"/>
      <name val="Times New Roman"/>
      <family val="1"/>
    </font>
    <font>
      <sz val="12"/>
      <color indexed="8"/>
      <name val="Times New Roman"/>
      <family val="1"/>
    </font>
    <font>
      <b/>
      <sz val="12"/>
      <name val="VNtimes new roman"/>
      <family val="2"/>
    </font>
    <font>
      <sz val="12"/>
      <color indexed="8"/>
      <name val="VNtimes new roman"/>
      <family val="2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b/>
      <i/>
      <sz val="10.5"/>
      <name val="Times New Roman"/>
      <family val="1"/>
    </font>
    <font>
      <b/>
      <sz val="18"/>
      <name val="Times New Roman"/>
      <family val="1"/>
    </font>
    <font>
      <sz val="18"/>
      <color theme="1"/>
      <name val="Calibri"/>
      <family val="2"/>
      <charset val="163"/>
      <scheme val="minor"/>
    </font>
    <font>
      <sz val="10"/>
      <name val="Times New Roman"/>
      <family val="1"/>
    </font>
    <font>
      <b/>
      <sz val="10"/>
      <color rgb="FFFF0000"/>
      <name val="Times New Roman"/>
      <family val="1"/>
    </font>
    <font>
      <sz val="10"/>
      <name val="Times New Roman"/>
      <family val="1"/>
      <charset val="163"/>
    </font>
    <font>
      <b/>
      <sz val="10"/>
      <name val="Times New Roman"/>
      <family val="1"/>
      <charset val="163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1"/>
      <color theme="1"/>
      <name val="Calibri"/>
      <family val="2"/>
      <charset val="163"/>
      <scheme val="minor"/>
    </font>
    <font>
      <sz val="10"/>
      <name val="Arial"/>
      <family val="2"/>
    </font>
    <font>
      <b/>
      <sz val="11"/>
      <name val="VNtimes new roman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0" fillId="0" borderId="0"/>
    <xf numFmtId="0" fontId="2" fillId="0" borderId="0"/>
    <xf numFmtId="0" fontId="40" fillId="0" borderId="0"/>
    <xf numFmtId="0" fontId="1" fillId="0" borderId="0"/>
  </cellStyleXfs>
  <cellXfs count="206">
    <xf numFmtId="0" fontId="0" fillId="0" borderId="0" xfId="0"/>
    <xf numFmtId="0" fontId="2" fillId="0" borderId="0" xfId="1"/>
    <xf numFmtId="0" fontId="2" fillId="0" borderId="0" xfId="1" applyNumberFormat="1" applyAlignment="1">
      <alignment horizontal="center"/>
    </xf>
    <xf numFmtId="164" fontId="2" fillId="0" borderId="0" xfId="1" applyNumberFormat="1" applyAlignment="1">
      <alignment horizontal="center"/>
    </xf>
    <xf numFmtId="164" fontId="2" fillId="0" borderId="0" xfId="1" applyNumberFormat="1"/>
    <xf numFmtId="0" fontId="2" fillId="0" borderId="0" xfId="1" applyAlignment="1">
      <alignment horizontal="left"/>
    </xf>
    <xf numFmtId="0" fontId="4" fillId="0" borderId="0" xfId="1" applyFont="1"/>
    <xf numFmtId="0" fontId="2" fillId="0" borderId="0" xfId="1" applyFont="1"/>
    <xf numFmtId="0" fontId="2" fillId="0" borderId="0" xfId="1" applyNumberFormat="1" applyFont="1" applyAlignment="1">
      <alignment horizontal="center"/>
    </xf>
    <xf numFmtId="0" fontId="5" fillId="0" borderId="0" xfId="1" applyFont="1" applyAlignment="1">
      <alignment horizontal="center"/>
    </xf>
    <xf numFmtId="0" fontId="6" fillId="0" borderId="0" xfId="1" applyNumberFormat="1" applyFont="1" applyAlignment="1">
      <alignment horizontal="center"/>
    </xf>
    <xf numFmtId="164" fontId="6" fillId="0" borderId="0" xfId="1" applyNumberFormat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164" fontId="5" fillId="0" borderId="0" xfId="1" applyNumberFormat="1" applyFont="1" applyAlignment="1">
      <alignment vertical="center"/>
    </xf>
    <xf numFmtId="0" fontId="7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164" fontId="4" fillId="0" borderId="0" xfId="1" applyNumberFormat="1" applyFont="1" applyAlignment="1">
      <alignment vertical="center"/>
    </xf>
    <xf numFmtId="164" fontId="2" fillId="0" borderId="0" xfId="1" applyNumberFormat="1" applyFont="1" applyAlignment="1">
      <alignment horizontal="center"/>
    </xf>
    <xf numFmtId="0" fontId="3" fillId="0" borderId="0" xfId="1" applyFont="1"/>
    <xf numFmtId="0" fontId="11" fillId="0" borderId="0" xfId="1" applyFont="1"/>
    <xf numFmtId="0" fontId="12" fillId="0" borderId="7" xfId="1" applyFont="1" applyBorder="1" applyAlignment="1">
      <alignment horizontal="center" vertical="center"/>
    </xf>
    <xf numFmtId="0" fontId="12" fillId="0" borderId="9" xfId="1" applyFont="1" applyBorder="1" applyAlignment="1">
      <alignment horizontal="center" vertical="center"/>
    </xf>
    <xf numFmtId="0" fontId="12" fillId="0" borderId="9" xfId="1" applyFont="1" applyBorder="1" applyAlignment="1">
      <alignment vertical="center"/>
    </xf>
    <xf numFmtId="0" fontId="12" fillId="0" borderId="8" xfId="1" applyFont="1" applyBorder="1" applyAlignment="1">
      <alignment vertical="center"/>
    </xf>
    <xf numFmtId="2" fontId="11" fillId="0" borderId="0" xfId="1" applyNumberFormat="1" applyFont="1" applyAlignment="1">
      <alignment vertical="center"/>
    </xf>
    <xf numFmtId="0" fontId="11" fillId="0" borderId="0" xfId="1" applyFont="1" applyAlignment="1">
      <alignment vertical="center"/>
    </xf>
    <xf numFmtId="0" fontId="12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1" fillId="0" borderId="0" xfId="1" applyFont="1" applyBorder="1" applyAlignment="1">
      <alignment vertical="center"/>
    </xf>
    <xf numFmtId="0" fontId="12" fillId="0" borderId="0" xfId="1" applyFont="1" applyBorder="1" applyAlignment="1">
      <alignment vertical="center"/>
    </xf>
    <xf numFmtId="164" fontId="11" fillId="0" borderId="0" xfId="1" applyNumberFormat="1" applyFont="1" applyBorder="1" applyAlignment="1">
      <alignment horizontal="center" vertical="center"/>
    </xf>
    <xf numFmtId="164" fontId="11" fillId="0" borderId="0" xfId="1" applyNumberFormat="1" applyFont="1" applyAlignment="1">
      <alignment horizontal="center" vertical="center"/>
    </xf>
    <xf numFmtId="0" fontId="11" fillId="0" borderId="0" xfId="1" applyNumberFormat="1" applyFont="1" applyAlignment="1">
      <alignment horizontal="center"/>
    </xf>
    <xf numFmtId="0" fontId="12" fillId="0" borderId="0" xfId="1" applyFont="1" applyAlignment="1">
      <alignment horizontal="center"/>
    </xf>
    <xf numFmtId="0" fontId="11" fillId="0" borderId="0" xfId="1" applyFont="1" applyBorder="1" applyAlignment="1">
      <alignment horizontal="center" vertical="center"/>
    </xf>
    <xf numFmtId="164" fontId="13" fillId="0" borderId="0" xfId="1" applyNumberFormat="1" applyFont="1" applyBorder="1" applyAlignment="1">
      <alignment vertical="center"/>
    </xf>
    <xf numFmtId="164" fontId="11" fillId="0" borderId="0" xfId="1" applyNumberFormat="1" applyFont="1"/>
    <xf numFmtId="0" fontId="13" fillId="0" borderId="0" xfId="1" applyNumberFormat="1" applyFont="1" applyBorder="1" applyAlignment="1">
      <alignment horizontal="center" vertical="center"/>
    </xf>
    <xf numFmtId="164" fontId="11" fillId="0" borderId="0" xfId="1" applyNumberFormat="1" applyFont="1" applyAlignment="1">
      <alignment horizontal="center"/>
    </xf>
    <xf numFmtId="164" fontId="14" fillId="0" borderId="1" xfId="0" applyNumberFormat="1" applyFont="1" applyBorder="1" applyAlignment="1">
      <alignment horizontal="center" vertical="center"/>
    </xf>
    <xf numFmtId="0" fontId="16" fillId="0" borderId="0" xfId="0" applyFont="1" applyAlignment="1"/>
    <xf numFmtId="0" fontId="17" fillId="0" borderId="0" xfId="0" applyFont="1" applyAlignment="1">
      <alignment horizontal="center" wrapText="1"/>
    </xf>
    <xf numFmtId="0" fontId="18" fillId="0" borderId="0" xfId="0" applyFont="1"/>
    <xf numFmtId="0" fontId="17" fillId="0" borderId="0" xfId="0" applyFont="1" applyBorder="1" applyAlignment="1">
      <alignment horizontal="left"/>
    </xf>
    <xf numFmtId="0" fontId="20" fillId="0" borderId="0" xfId="0" applyNumberFormat="1" applyFont="1" applyBorder="1"/>
    <xf numFmtId="0" fontId="20" fillId="0" borderId="0" xfId="0" applyNumberFormat="1" applyFont="1"/>
    <xf numFmtId="0" fontId="16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16" fillId="0" borderId="0" xfId="0" applyFont="1"/>
    <xf numFmtId="1" fontId="2" fillId="0" borderId="0" xfId="0" applyNumberFormat="1" applyFont="1" applyAlignment="1">
      <alignment horizontal="center"/>
    </xf>
    <xf numFmtId="0" fontId="17" fillId="0" borderId="0" xfId="0" applyFont="1" applyAlignment="1">
      <alignment horizontal="left"/>
    </xf>
    <xf numFmtId="0" fontId="3" fillId="0" borderId="0" xfId="0" applyFont="1"/>
    <xf numFmtId="0" fontId="3" fillId="0" borderId="0" xfId="0" applyNumberFormat="1" applyFont="1" applyBorder="1" applyAlignment="1">
      <alignment horizontal="left"/>
    </xf>
    <xf numFmtId="0" fontId="18" fillId="0" borderId="0" xfId="0" applyFont="1" applyBorder="1"/>
    <xf numFmtId="0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21" fillId="0" borderId="0" xfId="0" applyNumberFormat="1" applyFont="1" applyBorder="1" applyAlignment="1">
      <alignment horizontal="left"/>
    </xf>
    <xf numFmtId="0" fontId="22" fillId="0" borderId="0" xfId="0" applyFont="1" applyBorder="1"/>
    <xf numFmtId="0" fontId="22" fillId="0" borderId="0" xfId="0" applyFont="1"/>
    <xf numFmtId="0" fontId="8" fillId="0" borderId="0" xfId="0" applyNumberFormat="1" applyFont="1" applyAlignment="1">
      <alignment horizontal="center"/>
    </xf>
    <xf numFmtId="0" fontId="8" fillId="0" borderId="0" xfId="0" applyFont="1"/>
    <xf numFmtId="1" fontId="8" fillId="0" borderId="0" xfId="0" applyNumberFormat="1" applyFont="1" applyAlignment="1">
      <alignment horizontal="center"/>
    </xf>
    <xf numFmtId="0" fontId="18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1" fontId="23" fillId="0" borderId="0" xfId="0" applyNumberFormat="1" applyFont="1" applyBorder="1" applyAlignment="1">
      <alignment horizontal="center"/>
    </xf>
    <xf numFmtId="1" fontId="23" fillId="0" borderId="0" xfId="0" applyNumberFormat="1" applyFont="1" applyAlignment="1">
      <alignment horizontal="center"/>
    </xf>
    <xf numFmtId="0" fontId="17" fillId="0" borderId="0" xfId="0" applyFont="1"/>
    <xf numFmtId="0" fontId="24" fillId="0" borderId="0" xfId="0" applyFont="1"/>
    <xf numFmtId="0" fontId="25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27" fillId="0" borderId="0" xfId="0" applyFont="1" applyBorder="1" applyAlignment="1">
      <alignment horizontal="left"/>
    </xf>
    <xf numFmtId="0" fontId="28" fillId="0" borderId="0" xfId="0" applyNumberFormat="1" applyFont="1" applyBorder="1"/>
    <xf numFmtId="0" fontId="28" fillId="0" borderId="0" xfId="0" applyNumberFormat="1" applyFont="1"/>
    <xf numFmtId="0" fontId="24" fillId="0" borderId="0" xfId="0" applyNumberFormat="1" applyFont="1" applyAlignment="1">
      <alignment horizontal="center"/>
    </xf>
    <xf numFmtId="0" fontId="26" fillId="0" borderId="0" xfId="0" applyNumberFormat="1" applyFont="1" applyAlignment="1">
      <alignment horizontal="center"/>
    </xf>
    <xf numFmtId="1" fontId="26" fillId="0" borderId="0" xfId="0" applyNumberFormat="1" applyFont="1" applyAlignment="1">
      <alignment horizontal="center"/>
    </xf>
    <xf numFmtId="0" fontId="29" fillId="0" borderId="0" xfId="0" applyFont="1"/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12" fillId="2" borderId="5" xfId="1" applyFont="1" applyFill="1" applyBorder="1" applyAlignment="1">
      <alignment horizontal="center" vertical="center"/>
    </xf>
    <xf numFmtId="0" fontId="12" fillId="2" borderId="10" xfId="1" applyFont="1" applyFill="1" applyBorder="1" applyAlignment="1">
      <alignment horizontal="center" vertical="center"/>
    </xf>
    <xf numFmtId="0" fontId="12" fillId="2" borderId="6" xfId="1" applyFont="1" applyFill="1" applyBorder="1" applyAlignment="1">
      <alignment horizontal="center" vertical="center"/>
    </xf>
    <xf numFmtId="0" fontId="12" fillId="2" borderId="5" xfId="1" applyFont="1" applyFill="1" applyBorder="1" applyAlignment="1">
      <alignment horizontal="center" vertical="center" wrapText="1"/>
    </xf>
    <xf numFmtId="164" fontId="14" fillId="0" borderId="11" xfId="0" applyNumberFormat="1" applyFont="1" applyBorder="1" applyAlignment="1">
      <alignment horizontal="center" vertical="center"/>
    </xf>
    <xf numFmtId="164" fontId="13" fillId="0" borderId="0" xfId="1" applyNumberFormat="1" applyFont="1" applyAlignment="1">
      <alignment horizontal="center" vertical="center"/>
    </xf>
    <xf numFmtId="0" fontId="3" fillId="0" borderId="0" xfId="1" applyFont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 wrapText="1"/>
    </xf>
    <xf numFmtId="0" fontId="33" fillId="3" borderId="7" xfId="0" applyNumberFormat="1" applyFont="1" applyFill="1" applyBorder="1" applyAlignment="1">
      <alignment horizontal="center" vertical="center" wrapText="1"/>
    </xf>
    <xf numFmtId="0" fontId="34" fillId="3" borderId="7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36" fillId="0" borderId="7" xfId="1" applyFont="1" applyBorder="1" applyAlignment="1">
      <alignment horizontal="center" vertical="center" wrapText="1"/>
    </xf>
    <xf numFmtId="1" fontId="36" fillId="0" borderId="7" xfId="1" applyNumberFormat="1" applyFont="1" applyBorder="1" applyAlignment="1">
      <alignment horizontal="center" vertical="center" wrapText="1"/>
    </xf>
    <xf numFmtId="0" fontId="3" fillId="0" borderId="0" xfId="1" applyNumberFormat="1" applyFont="1" applyAlignment="1">
      <alignment horizontal="center"/>
    </xf>
    <xf numFmtId="0" fontId="5" fillId="0" borderId="0" xfId="1" applyNumberFormat="1" applyFont="1" applyAlignment="1">
      <alignment horizontal="center"/>
    </xf>
    <xf numFmtId="2" fontId="38" fillId="0" borderId="7" xfId="1" applyNumberFormat="1" applyFont="1" applyBorder="1" applyAlignment="1">
      <alignment horizontal="center" vertical="center" wrapText="1"/>
    </xf>
    <xf numFmtId="0" fontId="12" fillId="0" borderId="0" xfId="1" applyNumberFormat="1" applyFont="1" applyAlignment="1">
      <alignment horizontal="center"/>
    </xf>
    <xf numFmtId="0" fontId="30" fillId="0" borderId="0" xfId="1" applyNumberFormat="1" applyFont="1" applyBorder="1" applyAlignment="1">
      <alignment horizontal="center" vertical="center"/>
    </xf>
    <xf numFmtId="0" fontId="38" fillId="0" borderId="7" xfId="1" applyFont="1" applyBorder="1" applyAlignment="1">
      <alignment horizontal="center" vertical="center" wrapText="1"/>
    </xf>
    <xf numFmtId="0" fontId="4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164" fontId="4" fillId="0" borderId="0" xfId="1" applyNumberFormat="1" applyFont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37" fillId="4" borderId="7" xfId="1" applyFont="1" applyFill="1" applyBorder="1" applyAlignment="1">
      <alignment horizontal="center" vertical="center" wrapText="1"/>
    </xf>
    <xf numFmtId="0" fontId="35" fillId="3" borderId="7" xfId="3" applyFont="1" applyFill="1" applyBorder="1" applyAlignment="1">
      <alignment horizontal="center" vertical="center" textRotation="90"/>
    </xf>
    <xf numFmtId="165" fontId="16" fillId="0" borderId="1" xfId="0" applyNumberFormat="1" applyFont="1" applyBorder="1" applyAlignment="1">
      <alignment horizontal="center" vertical="center"/>
    </xf>
    <xf numFmtId="0" fontId="3" fillId="0" borderId="0" xfId="1" applyFont="1" applyAlignment="1">
      <alignment horizontal="left" vertical="center"/>
    </xf>
    <xf numFmtId="164" fontId="3" fillId="0" borderId="0" xfId="1" applyNumberFormat="1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11" fillId="0" borderId="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164" fontId="3" fillId="0" borderId="0" xfId="1" applyNumberFormat="1" applyFont="1" applyAlignment="1">
      <alignment horizontal="center" vertical="center"/>
    </xf>
    <xf numFmtId="164" fontId="5" fillId="0" borderId="0" xfId="1" applyNumberFormat="1" applyFont="1" applyAlignment="1">
      <alignment horizontal="center" vertical="center"/>
    </xf>
    <xf numFmtId="164" fontId="13" fillId="0" borderId="0" xfId="1" applyNumberFormat="1" applyFont="1" applyBorder="1" applyAlignment="1">
      <alignment horizontal="center" vertical="center"/>
    </xf>
    <xf numFmtId="164" fontId="14" fillId="0" borderId="19" xfId="0" applyNumberFormat="1" applyFont="1" applyBorder="1" applyAlignment="1">
      <alignment horizontal="center" vertical="center"/>
    </xf>
    <xf numFmtId="164" fontId="14" fillId="0" borderId="4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165" fontId="2" fillId="0" borderId="13" xfId="0" applyNumberFormat="1" applyFont="1" applyBorder="1" applyAlignment="1">
      <alignment horizontal="center" vertical="center"/>
    </xf>
    <xf numFmtId="165" fontId="2" fillId="0" borderId="1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4" fillId="0" borderId="14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165" fontId="2" fillId="0" borderId="15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6" fillId="0" borderId="1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166" fontId="14" fillId="0" borderId="3" xfId="0" applyNumberFormat="1" applyFont="1" applyBorder="1" applyAlignment="1">
      <alignment horizontal="center" vertical="center"/>
    </xf>
    <xf numFmtId="166" fontId="14" fillId="0" borderId="13" xfId="0" applyNumberFormat="1" applyFont="1" applyBorder="1" applyAlignment="1">
      <alignment horizontal="center" vertical="center"/>
    </xf>
    <xf numFmtId="3" fontId="3" fillId="0" borderId="0" xfId="1" applyNumberFormat="1" applyFont="1" applyAlignment="1">
      <alignment horizontal="left" vertical="center"/>
    </xf>
    <xf numFmtId="0" fontId="41" fillId="0" borderId="0" xfId="0" applyFont="1"/>
    <xf numFmtId="0" fontId="3" fillId="0" borderId="0" xfId="1" applyFont="1" applyAlignment="1">
      <alignment horizontal="left" vertical="center"/>
    </xf>
    <xf numFmtId="164" fontId="3" fillId="0" borderId="0" xfId="1" applyNumberFormat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center"/>
    </xf>
    <xf numFmtId="164" fontId="13" fillId="0" borderId="0" xfId="1" applyNumberFormat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left" vertical="center"/>
    </xf>
    <xf numFmtId="164" fontId="3" fillId="0" borderId="0" xfId="1" applyNumberFormat="1" applyFont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166" fontId="2" fillId="0" borderId="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17" fillId="0" borderId="3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166" fontId="2" fillId="0" borderId="13" xfId="0" applyNumberFormat="1" applyFont="1" applyBorder="1" applyAlignment="1">
      <alignment horizontal="center" vertical="center"/>
    </xf>
    <xf numFmtId="165" fontId="16" fillId="0" borderId="11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0" xfId="0" applyNumberFormat="1" applyFont="1" applyBorder="1"/>
    <xf numFmtId="0" fontId="2" fillId="0" borderId="0" xfId="0" applyNumberFormat="1" applyFont="1"/>
    <xf numFmtId="0" fontId="11" fillId="0" borderId="11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0" fillId="0" borderId="0" xfId="0" applyAlignment="1">
      <alignment horizontal="left"/>
    </xf>
    <xf numFmtId="0" fontId="31" fillId="0" borderId="0" xfId="0" applyFont="1" applyAlignment="1">
      <alignment horizontal="center"/>
    </xf>
    <xf numFmtId="0" fontId="32" fillId="0" borderId="0" xfId="0" applyFont="1" applyAlignment="1"/>
    <xf numFmtId="0" fontId="19" fillId="0" borderId="0" xfId="0" applyFont="1" applyAlignment="1">
      <alignment horizontal="center"/>
    </xf>
    <xf numFmtId="0" fontId="13" fillId="0" borderId="0" xfId="1" applyFont="1" applyBorder="1" applyAlignment="1">
      <alignment horizontal="left" vertical="center"/>
    </xf>
    <xf numFmtId="164" fontId="13" fillId="0" borderId="0" xfId="1" applyNumberFormat="1" applyFont="1" applyAlignment="1">
      <alignment horizontal="center" vertical="center"/>
    </xf>
    <xf numFmtId="1" fontId="12" fillId="0" borderId="9" xfId="1" applyNumberFormat="1" applyFont="1" applyBorder="1" applyAlignment="1">
      <alignment horizontal="center" vertical="center"/>
    </xf>
    <xf numFmtId="1" fontId="12" fillId="0" borderId="16" xfId="1" applyNumberFormat="1" applyFont="1" applyBorder="1" applyAlignment="1">
      <alignment horizontal="center" vertical="center"/>
    </xf>
    <xf numFmtId="1" fontId="12" fillId="0" borderId="8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left" vertical="center"/>
    </xf>
    <xf numFmtId="0" fontId="12" fillId="0" borderId="0" xfId="1" applyFont="1" applyAlignment="1">
      <alignment horizontal="center" vertical="center"/>
    </xf>
    <xf numFmtId="164" fontId="3" fillId="0" borderId="0" xfId="1" applyNumberFormat="1" applyFont="1" applyAlignment="1">
      <alignment horizontal="center" vertical="center"/>
    </xf>
    <xf numFmtId="164" fontId="3" fillId="0" borderId="0" xfId="1" applyNumberFormat="1" applyFont="1" applyAlignment="1">
      <alignment horizontal="center"/>
    </xf>
    <xf numFmtId="0" fontId="13" fillId="0" borderId="0" xfId="1" applyFont="1" applyAlignment="1">
      <alignment horizontal="center" vertical="center"/>
    </xf>
    <xf numFmtId="0" fontId="2" fillId="0" borderId="0" xfId="1" applyFont="1" applyAlignment="1">
      <alignment horizontal="center"/>
    </xf>
    <xf numFmtId="0" fontId="31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0" fontId="15" fillId="0" borderId="0" xfId="0" applyFont="1" applyAlignment="1">
      <alignment horizontal="left" vertical="center"/>
    </xf>
    <xf numFmtId="0" fontId="13" fillId="0" borderId="0" xfId="1" applyFont="1" applyBorder="1" applyAlignment="1">
      <alignment horizontal="center" vertical="center"/>
    </xf>
  </cellXfs>
  <cellStyles count="6">
    <cellStyle name="Normal" xfId="0" builtinId="0"/>
    <cellStyle name="Normal 2" xfId="2"/>
    <cellStyle name="Normal 2 2" xfId="3"/>
    <cellStyle name="Normal 3" xfId="1"/>
    <cellStyle name="Normal 3 2" xfId="5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7"/>
  <sheetViews>
    <sheetView tabSelected="1" topLeftCell="A4" workbookViewId="0">
      <selection activeCell="H11" sqref="H11"/>
    </sheetView>
  </sheetViews>
  <sheetFormatPr defaultRowHeight="15.75"/>
  <cols>
    <col min="1" max="1" width="4.85546875" style="70" customWidth="1"/>
    <col min="2" max="2" width="9.85546875" style="72" customWidth="1"/>
    <col min="3" max="3" width="20.5703125" style="70" customWidth="1"/>
    <col min="4" max="4" width="10.5703125" style="70" customWidth="1"/>
    <col min="5" max="5" width="13" style="73" customWidth="1"/>
    <col min="6" max="6" width="4.28515625" style="74" customWidth="1"/>
    <col min="7" max="7" width="4.28515625" style="75" customWidth="1"/>
    <col min="8" max="8" width="4.28515625" style="76" customWidth="1"/>
    <col min="9" max="10" width="4.28515625" style="77" customWidth="1"/>
    <col min="11" max="11" width="4.28515625" style="70" customWidth="1"/>
    <col min="12" max="13" width="4.28515625" style="78" customWidth="1"/>
    <col min="14" max="14" width="4.28515625" style="70" customWidth="1"/>
    <col min="15" max="16" width="4.28515625" style="78" customWidth="1"/>
    <col min="17" max="17" width="4.28515625" style="70" customWidth="1"/>
    <col min="18" max="18" width="4.28515625" style="74" customWidth="1"/>
    <col min="19" max="19" width="4.28515625" style="75" customWidth="1"/>
    <col min="20" max="20" width="4.28515625" style="76" customWidth="1"/>
    <col min="21" max="22" width="4.28515625" style="77" customWidth="1"/>
    <col min="23" max="23" width="4.28515625" style="70" customWidth="1"/>
    <col min="24" max="25" width="4.28515625" style="78" customWidth="1"/>
    <col min="26" max="26" width="4.28515625" style="70" customWidth="1"/>
    <col min="27" max="28" width="4.28515625" style="78" customWidth="1"/>
    <col min="29" max="29" width="4.28515625" style="70" customWidth="1"/>
    <col min="30" max="31" width="4.28515625" style="78" customWidth="1"/>
    <col min="32" max="32" width="4.28515625" style="70" customWidth="1"/>
    <col min="33" max="250" width="9.140625" style="70"/>
    <col min="251" max="251" width="4.42578125" style="70" customWidth="1"/>
    <col min="252" max="252" width="15.7109375" style="70" customWidth="1"/>
    <col min="253" max="253" width="24.140625" style="70" customWidth="1"/>
    <col min="254" max="254" width="8.7109375" style="70" customWidth="1"/>
    <col min="255" max="256" width="4.85546875" style="70" customWidth="1"/>
    <col min="257" max="257" width="5.42578125" style="70" customWidth="1"/>
    <col min="258" max="258" width="4.7109375" style="70" customWidth="1"/>
    <col min="259" max="259" width="4.5703125" style="70" customWidth="1"/>
    <col min="260" max="262" width="4.7109375" style="70" customWidth="1"/>
    <col min="263" max="263" width="4.5703125" style="70" customWidth="1"/>
    <col min="264" max="264" width="4.42578125" style="70" customWidth="1"/>
    <col min="265" max="265" width="4.28515625" style="70" customWidth="1"/>
    <col min="266" max="266" width="4.5703125" style="70" customWidth="1"/>
    <col min="267" max="267" width="4.42578125" style="70" customWidth="1"/>
    <col min="268" max="269" width="4.5703125" style="70" customWidth="1"/>
    <col min="270" max="270" width="4.28515625" style="70" customWidth="1"/>
    <col min="271" max="271" width="4.140625" style="70" customWidth="1"/>
    <col min="272" max="272" width="4.28515625" style="70" customWidth="1"/>
    <col min="273" max="506" width="9.140625" style="70"/>
    <col min="507" max="507" width="4.42578125" style="70" customWidth="1"/>
    <col min="508" max="508" width="15.7109375" style="70" customWidth="1"/>
    <col min="509" max="509" width="24.140625" style="70" customWidth="1"/>
    <col min="510" max="510" width="8.7109375" style="70" customWidth="1"/>
    <col min="511" max="512" width="4.85546875" style="70" customWidth="1"/>
    <col min="513" max="513" width="5.42578125" style="70" customWidth="1"/>
    <col min="514" max="514" width="4.7109375" style="70" customWidth="1"/>
    <col min="515" max="515" width="4.5703125" style="70" customWidth="1"/>
    <col min="516" max="518" width="4.7109375" style="70" customWidth="1"/>
    <col min="519" max="519" width="4.5703125" style="70" customWidth="1"/>
    <col min="520" max="520" width="4.42578125" style="70" customWidth="1"/>
    <col min="521" max="521" width="4.28515625" style="70" customWidth="1"/>
    <col min="522" max="522" width="4.5703125" style="70" customWidth="1"/>
    <col min="523" max="523" width="4.42578125" style="70" customWidth="1"/>
    <col min="524" max="525" width="4.5703125" style="70" customWidth="1"/>
    <col min="526" max="526" width="4.28515625" style="70" customWidth="1"/>
    <col min="527" max="527" width="4.140625" style="70" customWidth="1"/>
    <col min="528" max="528" width="4.28515625" style="70" customWidth="1"/>
    <col min="529" max="762" width="9.140625" style="70"/>
    <col min="763" max="763" width="4.42578125" style="70" customWidth="1"/>
    <col min="764" max="764" width="15.7109375" style="70" customWidth="1"/>
    <col min="765" max="765" width="24.140625" style="70" customWidth="1"/>
    <col min="766" max="766" width="8.7109375" style="70" customWidth="1"/>
    <col min="767" max="768" width="4.85546875" style="70" customWidth="1"/>
    <col min="769" max="769" width="5.42578125" style="70" customWidth="1"/>
    <col min="770" max="770" width="4.7109375" style="70" customWidth="1"/>
    <col min="771" max="771" width="4.5703125" style="70" customWidth="1"/>
    <col min="772" max="774" width="4.7109375" style="70" customWidth="1"/>
    <col min="775" max="775" width="4.5703125" style="70" customWidth="1"/>
    <col min="776" max="776" width="4.42578125" style="70" customWidth="1"/>
    <col min="777" max="777" width="4.28515625" style="70" customWidth="1"/>
    <col min="778" max="778" width="4.5703125" style="70" customWidth="1"/>
    <col min="779" max="779" width="4.42578125" style="70" customWidth="1"/>
    <col min="780" max="781" width="4.5703125" style="70" customWidth="1"/>
    <col min="782" max="782" width="4.28515625" style="70" customWidth="1"/>
    <col min="783" max="783" width="4.140625" style="70" customWidth="1"/>
    <col min="784" max="784" width="4.28515625" style="70" customWidth="1"/>
    <col min="785" max="1018" width="9.140625" style="70"/>
    <col min="1019" max="1019" width="4.42578125" style="70" customWidth="1"/>
    <col min="1020" max="1020" width="15.7109375" style="70" customWidth="1"/>
    <col min="1021" max="1021" width="24.140625" style="70" customWidth="1"/>
    <col min="1022" max="1022" width="8.7109375" style="70" customWidth="1"/>
    <col min="1023" max="1024" width="4.85546875" style="70" customWidth="1"/>
    <col min="1025" max="1025" width="5.42578125" style="70" customWidth="1"/>
    <col min="1026" max="1026" width="4.7109375" style="70" customWidth="1"/>
    <col min="1027" max="1027" width="4.5703125" style="70" customWidth="1"/>
    <col min="1028" max="1030" width="4.7109375" style="70" customWidth="1"/>
    <col min="1031" max="1031" width="4.5703125" style="70" customWidth="1"/>
    <col min="1032" max="1032" width="4.42578125" style="70" customWidth="1"/>
    <col min="1033" max="1033" width="4.28515625" style="70" customWidth="1"/>
    <col min="1034" max="1034" width="4.5703125" style="70" customWidth="1"/>
    <col min="1035" max="1035" width="4.42578125" style="70" customWidth="1"/>
    <col min="1036" max="1037" width="4.5703125" style="70" customWidth="1"/>
    <col min="1038" max="1038" width="4.28515625" style="70" customWidth="1"/>
    <col min="1039" max="1039" width="4.140625" style="70" customWidth="1"/>
    <col min="1040" max="1040" width="4.28515625" style="70" customWidth="1"/>
    <col min="1041" max="1274" width="9.140625" style="70"/>
    <col min="1275" max="1275" width="4.42578125" style="70" customWidth="1"/>
    <col min="1276" max="1276" width="15.7109375" style="70" customWidth="1"/>
    <col min="1277" max="1277" width="24.140625" style="70" customWidth="1"/>
    <col min="1278" max="1278" width="8.7109375" style="70" customWidth="1"/>
    <col min="1279" max="1280" width="4.85546875" style="70" customWidth="1"/>
    <col min="1281" max="1281" width="5.42578125" style="70" customWidth="1"/>
    <col min="1282" max="1282" width="4.7109375" style="70" customWidth="1"/>
    <col min="1283" max="1283" width="4.5703125" style="70" customWidth="1"/>
    <col min="1284" max="1286" width="4.7109375" style="70" customWidth="1"/>
    <col min="1287" max="1287" width="4.5703125" style="70" customWidth="1"/>
    <col min="1288" max="1288" width="4.42578125" style="70" customWidth="1"/>
    <col min="1289" max="1289" width="4.28515625" style="70" customWidth="1"/>
    <col min="1290" max="1290" width="4.5703125" style="70" customWidth="1"/>
    <col min="1291" max="1291" width="4.42578125" style="70" customWidth="1"/>
    <col min="1292" max="1293" width="4.5703125" style="70" customWidth="1"/>
    <col min="1294" max="1294" width="4.28515625" style="70" customWidth="1"/>
    <col min="1295" max="1295" width="4.140625" style="70" customWidth="1"/>
    <col min="1296" max="1296" width="4.28515625" style="70" customWidth="1"/>
    <col min="1297" max="1530" width="9.140625" style="70"/>
    <col min="1531" max="1531" width="4.42578125" style="70" customWidth="1"/>
    <col min="1532" max="1532" width="15.7109375" style="70" customWidth="1"/>
    <col min="1533" max="1533" width="24.140625" style="70" customWidth="1"/>
    <col min="1534" max="1534" width="8.7109375" style="70" customWidth="1"/>
    <col min="1535" max="1536" width="4.85546875" style="70" customWidth="1"/>
    <col min="1537" max="1537" width="5.42578125" style="70" customWidth="1"/>
    <col min="1538" max="1538" width="4.7109375" style="70" customWidth="1"/>
    <col min="1539" max="1539" width="4.5703125" style="70" customWidth="1"/>
    <col min="1540" max="1542" width="4.7109375" style="70" customWidth="1"/>
    <col min="1543" max="1543" width="4.5703125" style="70" customWidth="1"/>
    <col min="1544" max="1544" width="4.42578125" style="70" customWidth="1"/>
    <col min="1545" max="1545" width="4.28515625" style="70" customWidth="1"/>
    <col min="1546" max="1546" width="4.5703125" style="70" customWidth="1"/>
    <col min="1547" max="1547" width="4.42578125" style="70" customWidth="1"/>
    <col min="1548" max="1549" width="4.5703125" style="70" customWidth="1"/>
    <col min="1550" max="1550" width="4.28515625" style="70" customWidth="1"/>
    <col min="1551" max="1551" width="4.140625" style="70" customWidth="1"/>
    <col min="1552" max="1552" width="4.28515625" style="70" customWidth="1"/>
    <col min="1553" max="1786" width="9.140625" style="70"/>
    <col min="1787" max="1787" width="4.42578125" style="70" customWidth="1"/>
    <col min="1788" max="1788" width="15.7109375" style="70" customWidth="1"/>
    <col min="1789" max="1789" width="24.140625" style="70" customWidth="1"/>
    <col min="1790" max="1790" width="8.7109375" style="70" customWidth="1"/>
    <col min="1791" max="1792" width="4.85546875" style="70" customWidth="1"/>
    <col min="1793" max="1793" width="5.42578125" style="70" customWidth="1"/>
    <col min="1794" max="1794" width="4.7109375" style="70" customWidth="1"/>
    <col min="1795" max="1795" width="4.5703125" style="70" customWidth="1"/>
    <col min="1796" max="1798" width="4.7109375" style="70" customWidth="1"/>
    <col min="1799" max="1799" width="4.5703125" style="70" customWidth="1"/>
    <col min="1800" max="1800" width="4.42578125" style="70" customWidth="1"/>
    <col min="1801" max="1801" width="4.28515625" style="70" customWidth="1"/>
    <col min="1802" max="1802" width="4.5703125" style="70" customWidth="1"/>
    <col min="1803" max="1803" width="4.42578125" style="70" customWidth="1"/>
    <col min="1804" max="1805" width="4.5703125" style="70" customWidth="1"/>
    <col min="1806" max="1806" width="4.28515625" style="70" customWidth="1"/>
    <col min="1807" max="1807" width="4.140625" style="70" customWidth="1"/>
    <col min="1808" max="1808" width="4.28515625" style="70" customWidth="1"/>
    <col min="1809" max="2042" width="9.140625" style="70"/>
    <col min="2043" max="2043" width="4.42578125" style="70" customWidth="1"/>
    <col min="2044" max="2044" width="15.7109375" style="70" customWidth="1"/>
    <col min="2045" max="2045" width="24.140625" style="70" customWidth="1"/>
    <col min="2046" max="2046" width="8.7109375" style="70" customWidth="1"/>
    <col min="2047" max="2048" width="4.85546875" style="70" customWidth="1"/>
    <col min="2049" max="2049" width="5.42578125" style="70" customWidth="1"/>
    <col min="2050" max="2050" width="4.7109375" style="70" customWidth="1"/>
    <col min="2051" max="2051" width="4.5703125" style="70" customWidth="1"/>
    <col min="2052" max="2054" width="4.7109375" style="70" customWidth="1"/>
    <col min="2055" max="2055" width="4.5703125" style="70" customWidth="1"/>
    <col min="2056" max="2056" width="4.42578125" style="70" customWidth="1"/>
    <col min="2057" max="2057" width="4.28515625" style="70" customWidth="1"/>
    <col min="2058" max="2058" width="4.5703125" style="70" customWidth="1"/>
    <col min="2059" max="2059" width="4.42578125" style="70" customWidth="1"/>
    <col min="2060" max="2061" width="4.5703125" style="70" customWidth="1"/>
    <col min="2062" max="2062" width="4.28515625" style="70" customWidth="1"/>
    <col min="2063" max="2063" width="4.140625" style="70" customWidth="1"/>
    <col min="2064" max="2064" width="4.28515625" style="70" customWidth="1"/>
    <col min="2065" max="2298" width="9.140625" style="70"/>
    <col min="2299" max="2299" width="4.42578125" style="70" customWidth="1"/>
    <col min="2300" max="2300" width="15.7109375" style="70" customWidth="1"/>
    <col min="2301" max="2301" width="24.140625" style="70" customWidth="1"/>
    <col min="2302" max="2302" width="8.7109375" style="70" customWidth="1"/>
    <col min="2303" max="2304" width="4.85546875" style="70" customWidth="1"/>
    <col min="2305" max="2305" width="5.42578125" style="70" customWidth="1"/>
    <col min="2306" max="2306" width="4.7109375" style="70" customWidth="1"/>
    <col min="2307" max="2307" width="4.5703125" style="70" customWidth="1"/>
    <col min="2308" max="2310" width="4.7109375" style="70" customWidth="1"/>
    <col min="2311" max="2311" width="4.5703125" style="70" customWidth="1"/>
    <col min="2312" max="2312" width="4.42578125" style="70" customWidth="1"/>
    <col min="2313" max="2313" width="4.28515625" style="70" customWidth="1"/>
    <col min="2314" max="2314" width="4.5703125" style="70" customWidth="1"/>
    <col min="2315" max="2315" width="4.42578125" style="70" customWidth="1"/>
    <col min="2316" max="2317" width="4.5703125" style="70" customWidth="1"/>
    <col min="2318" max="2318" width="4.28515625" style="70" customWidth="1"/>
    <col min="2319" max="2319" width="4.140625" style="70" customWidth="1"/>
    <col min="2320" max="2320" width="4.28515625" style="70" customWidth="1"/>
    <col min="2321" max="2554" width="9.140625" style="70"/>
    <col min="2555" max="2555" width="4.42578125" style="70" customWidth="1"/>
    <col min="2556" max="2556" width="15.7109375" style="70" customWidth="1"/>
    <col min="2557" max="2557" width="24.140625" style="70" customWidth="1"/>
    <col min="2558" max="2558" width="8.7109375" style="70" customWidth="1"/>
    <col min="2559" max="2560" width="4.85546875" style="70" customWidth="1"/>
    <col min="2561" max="2561" width="5.42578125" style="70" customWidth="1"/>
    <col min="2562" max="2562" width="4.7109375" style="70" customWidth="1"/>
    <col min="2563" max="2563" width="4.5703125" style="70" customWidth="1"/>
    <col min="2564" max="2566" width="4.7109375" style="70" customWidth="1"/>
    <col min="2567" max="2567" width="4.5703125" style="70" customWidth="1"/>
    <col min="2568" max="2568" width="4.42578125" style="70" customWidth="1"/>
    <col min="2569" max="2569" width="4.28515625" style="70" customWidth="1"/>
    <col min="2570" max="2570" width="4.5703125" style="70" customWidth="1"/>
    <col min="2571" max="2571" width="4.42578125" style="70" customWidth="1"/>
    <col min="2572" max="2573" width="4.5703125" style="70" customWidth="1"/>
    <col min="2574" max="2574" width="4.28515625" style="70" customWidth="1"/>
    <col min="2575" max="2575" width="4.140625" style="70" customWidth="1"/>
    <col min="2576" max="2576" width="4.28515625" style="70" customWidth="1"/>
    <col min="2577" max="2810" width="9.140625" style="70"/>
    <col min="2811" max="2811" width="4.42578125" style="70" customWidth="1"/>
    <col min="2812" max="2812" width="15.7109375" style="70" customWidth="1"/>
    <col min="2813" max="2813" width="24.140625" style="70" customWidth="1"/>
    <col min="2814" max="2814" width="8.7109375" style="70" customWidth="1"/>
    <col min="2815" max="2816" width="4.85546875" style="70" customWidth="1"/>
    <col min="2817" max="2817" width="5.42578125" style="70" customWidth="1"/>
    <col min="2818" max="2818" width="4.7109375" style="70" customWidth="1"/>
    <col min="2819" max="2819" width="4.5703125" style="70" customWidth="1"/>
    <col min="2820" max="2822" width="4.7109375" style="70" customWidth="1"/>
    <col min="2823" max="2823" width="4.5703125" style="70" customWidth="1"/>
    <col min="2824" max="2824" width="4.42578125" style="70" customWidth="1"/>
    <col min="2825" max="2825" width="4.28515625" style="70" customWidth="1"/>
    <col min="2826" max="2826" width="4.5703125" style="70" customWidth="1"/>
    <col min="2827" max="2827" width="4.42578125" style="70" customWidth="1"/>
    <col min="2828" max="2829" width="4.5703125" style="70" customWidth="1"/>
    <col min="2830" max="2830" width="4.28515625" style="70" customWidth="1"/>
    <col min="2831" max="2831" width="4.140625" style="70" customWidth="1"/>
    <col min="2832" max="2832" width="4.28515625" style="70" customWidth="1"/>
    <col min="2833" max="3066" width="9.140625" style="70"/>
    <col min="3067" max="3067" width="4.42578125" style="70" customWidth="1"/>
    <col min="3068" max="3068" width="15.7109375" style="70" customWidth="1"/>
    <col min="3069" max="3069" width="24.140625" style="70" customWidth="1"/>
    <col min="3070" max="3070" width="8.7109375" style="70" customWidth="1"/>
    <col min="3071" max="3072" width="4.85546875" style="70" customWidth="1"/>
    <col min="3073" max="3073" width="5.42578125" style="70" customWidth="1"/>
    <col min="3074" max="3074" width="4.7109375" style="70" customWidth="1"/>
    <col min="3075" max="3075" width="4.5703125" style="70" customWidth="1"/>
    <col min="3076" max="3078" width="4.7109375" style="70" customWidth="1"/>
    <col min="3079" max="3079" width="4.5703125" style="70" customWidth="1"/>
    <col min="3080" max="3080" width="4.42578125" style="70" customWidth="1"/>
    <col min="3081" max="3081" width="4.28515625" style="70" customWidth="1"/>
    <col min="3082" max="3082" width="4.5703125" style="70" customWidth="1"/>
    <col min="3083" max="3083" width="4.42578125" style="70" customWidth="1"/>
    <col min="3084" max="3085" width="4.5703125" style="70" customWidth="1"/>
    <col min="3086" max="3086" width="4.28515625" style="70" customWidth="1"/>
    <col min="3087" max="3087" width="4.140625" style="70" customWidth="1"/>
    <col min="3088" max="3088" width="4.28515625" style="70" customWidth="1"/>
    <col min="3089" max="3322" width="9.140625" style="70"/>
    <col min="3323" max="3323" width="4.42578125" style="70" customWidth="1"/>
    <col min="3324" max="3324" width="15.7109375" style="70" customWidth="1"/>
    <col min="3325" max="3325" width="24.140625" style="70" customWidth="1"/>
    <col min="3326" max="3326" width="8.7109375" style="70" customWidth="1"/>
    <col min="3327" max="3328" width="4.85546875" style="70" customWidth="1"/>
    <col min="3329" max="3329" width="5.42578125" style="70" customWidth="1"/>
    <col min="3330" max="3330" width="4.7109375" style="70" customWidth="1"/>
    <col min="3331" max="3331" width="4.5703125" style="70" customWidth="1"/>
    <col min="3332" max="3334" width="4.7109375" style="70" customWidth="1"/>
    <col min="3335" max="3335" width="4.5703125" style="70" customWidth="1"/>
    <col min="3336" max="3336" width="4.42578125" style="70" customWidth="1"/>
    <col min="3337" max="3337" width="4.28515625" style="70" customWidth="1"/>
    <col min="3338" max="3338" width="4.5703125" style="70" customWidth="1"/>
    <col min="3339" max="3339" width="4.42578125" style="70" customWidth="1"/>
    <col min="3340" max="3341" width="4.5703125" style="70" customWidth="1"/>
    <col min="3342" max="3342" width="4.28515625" style="70" customWidth="1"/>
    <col min="3343" max="3343" width="4.140625" style="70" customWidth="1"/>
    <col min="3344" max="3344" width="4.28515625" style="70" customWidth="1"/>
    <col min="3345" max="3578" width="9.140625" style="70"/>
    <col min="3579" max="3579" width="4.42578125" style="70" customWidth="1"/>
    <col min="3580" max="3580" width="15.7109375" style="70" customWidth="1"/>
    <col min="3581" max="3581" width="24.140625" style="70" customWidth="1"/>
    <col min="3582" max="3582" width="8.7109375" style="70" customWidth="1"/>
    <col min="3583" max="3584" width="4.85546875" style="70" customWidth="1"/>
    <col min="3585" max="3585" width="5.42578125" style="70" customWidth="1"/>
    <col min="3586" max="3586" width="4.7109375" style="70" customWidth="1"/>
    <col min="3587" max="3587" width="4.5703125" style="70" customWidth="1"/>
    <col min="3588" max="3590" width="4.7109375" style="70" customWidth="1"/>
    <col min="3591" max="3591" width="4.5703125" style="70" customWidth="1"/>
    <col min="3592" max="3592" width="4.42578125" style="70" customWidth="1"/>
    <col min="3593" max="3593" width="4.28515625" style="70" customWidth="1"/>
    <col min="3594" max="3594" width="4.5703125" style="70" customWidth="1"/>
    <col min="3595" max="3595" width="4.42578125" style="70" customWidth="1"/>
    <col min="3596" max="3597" width="4.5703125" style="70" customWidth="1"/>
    <col min="3598" max="3598" width="4.28515625" style="70" customWidth="1"/>
    <col min="3599" max="3599" width="4.140625" style="70" customWidth="1"/>
    <col min="3600" max="3600" width="4.28515625" style="70" customWidth="1"/>
    <col min="3601" max="3834" width="9.140625" style="70"/>
    <col min="3835" max="3835" width="4.42578125" style="70" customWidth="1"/>
    <col min="3836" max="3836" width="15.7109375" style="70" customWidth="1"/>
    <col min="3837" max="3837" width="24.140625" style="70" customWidth="1"/>
    <col min="3838" max="3838" width="8.7109375" style="70" customWidth="1"/>
    <col min="3839" max="3840" width="4.85546875" style="70" customWidth="1"/>
    <col min="3841" max="3841" width="5.42578125" style="70" customWidth="1"/>
    <col min="3842" max="3842" width="4.7109375" style="70" customWidth="1"/>
    <col min="3843" max="3843" width="4.5703125" style="70" customWidth="1"/>
    <col min="3844" max="3846" width="4.7109375" style="70" customWidth="1"/>
    <col min="3847" max="3847" width="4.5703125" style="70" customWidth="1"/>
    <col min="3848" max="3848" width="4.42578125" style="70" customWidth="1"/>
    <col min="3849" max="3849" width="4.28515625" style="70" customWidth="1"/>
    <col min="3850" max="3850" width="4.5703125" style="70" customWidth="1"/>
    <col min="3851" max="3851" width="4.42578125" style="70" customWidth="1"/>
    <col min="3852" max="3853" width="4.5703125" style="70" customWidth="1"/>
    <col min="3854" max="3854" width="4.28515625" style="70" customWidth="1"/>
    <col min="3855" max="3855" width="4.140625" style="70" customWidth="1"/>
    <col min="3856" max="3856" width="4.28515625" style="70" customWidth="1"/>
    <col min="3857" max="4090" width="9.140625" style="70"/>
    <col min="4091" max="4091" width="4.42578125" style="70" customWidth="1"/>
    <col min="4092" max="4092" width="15.7109375" style="70" customWidth="1"/>
    <col min="4093" max="4093" width="24.140625" style="70" customWidth="1"/>
    <col min="4094" max="4094" width="8.7109375" style="70" customWidth="1"/>
    <col min="4095" max="4096" width="4.85546875" style="70" customWidth="1"/>
    <col min="4097" max="4097" width="5.42578125" style="70" customWidth="1"/>
    <col min="4098" max="4098" width="4.7109375" style="70" customWidth="1"/>
    <col min="4099" max="4099" width="4.5703125" style="70" customWidth="1"/>
    <col min="4100" max="4102" width="4.7109375" style="70" customWidth="1"/>
    <col min="4103" max="4103" width="4.5703125" style="70" customWidth="1"/>
    <col min="4104" max="4104" width="4.42578125" style="70" customWidth="1"/>
    <col min="4105" max="4105" width="4.28515625" style="70" customWidth="1"/>
    <col min="4106" max="4106" width="4.5703125" style="70" customWidth="1"/>
    <col min="4107" max="4107" width="4.42578125" style="70" customWidth="1"/>
    <col min="4108" max="4109" width="4.5703125" style="70" customWidth="1"/>
    <col min="4110" max="4110" width="4.28515625" style="70" customWidth="1"/>
    <col min="4111" max="4111" width="4.140625" style="70" customWidth="1"/>
    <col min="4112" max="4112" width="4.28515625" style="70" customWidth="1"/>
    <col min="4113" max="4346" width="9.140625" style="70"/>
    <col min="4347" max="4347" width="4.42578125" style="70" customWidth="1"/>
    <col min="4348" max="4348" width="15.7109375" style="70" customWidth="1"/>
    <col min="4349" max="4349" width="24.140625" style="70" customWidth="1"/>
    <col min="4350" max="4350" width="8.7109375" style="70" customWidth="1"/>
    <col min="4351" max="4352" width="4.85546875" style="70" customWidth="1"/>
    <col min="4353" max="4353" width="5.42578125" style="70" customWidth="1"/>
    <col min="4354" max="4354" width="4.7109375" style="70" customWidth="1"/>
    <col min="4355" max="4355" width="4.5703125" style="70" customWidth="1"/>
    <col min="4356" max="4358" width="4.7109375" style="70" customWidth="1"/>
    <col min="4359" max="4359" width="4.5703125" style="70" customWidth="1"/>
    <col min="4360" max="4360" width="4.42578125" style="70" customWidth="1"/>
    <col min="4361" max="4361" width="4.28515625" style="70" customWidth="1"/>
    <col min="4362" max="4362" width="4.5703125" style="70" customWidth="1"/>
    <col min="4363" max="4363" width="4.42578125" style="70" customWidth="1"/>
    <col min="4364" max="4365" width="4.5703125" style="70" customWidth="1"/>
    <col min="4366" max="4366" width="4.28515625" style="70" customWidth="1"/>
    <col min="4367" max="4367" width="4.140625" style="70" customWidth="1"/>
    <col min="4368" max="4368" width="4.28515625" style="70" customWidth="1"/>
    <col min="4369" max="4602" width="9.140625" style="70"/>
    <col min="4603" max="4603" width="4.42578125" style="70" customWidth="1"/>
    <col min="4604" max="4604" width="15.7109375" style="70" customWidth="1"/>
    <col min="4605" max="4605" width="24.140625" style="70" customWidth="1"/>
    <col min="4606" max="4606" width="8.7109375" style="70" customWidth="1"/>
    <col min="4607" max="4608" width="4.85546875" style="70" customWidth="1"/>
    <col min="4609" max="4609" width="5.42578125" style="70" customWidth="1"/>
    <col min="4610" max="4610" width="4.7109375" style="70" customWidth="1"/>
    <col min="4611" max="4611" width="4.5703125" style="70" customWidth="1"/>
    <col min="4612" max="4614" width="4.7109375" style="70" customWidth="1"/>
    <col min="4615" max="4615" width="4.5703125" style="70" customWidth="1"/>
    <col min="4616" max="4616" width="4.42578125" style="70" customWidth="1"/>
    <col min="4617" max="4617" width="4.28515625" style="70" customWidth="1"/>
    <col min="4618" max="4618" width="4.5703125" style="70" customWidth="1"/>
    <col min="4619" max="4619" width="4.42578125" style="70" customWidth="1"/>
    <col min="4620" max="4621" width="4.5703125" style="70" customWidth="1"/>
    <col min="4622" max="4622" width="4.28515625" style="70" customWidth="1"/>
    <col min="4623" max="4623" width="4.140625" style="70" customWidth="1"/>
    <col min="4624" max="4624" width="4.28515625" style="70" customWidth="1"/>
    <col min="4625" max="4858" width="9.140625" style="70"/>
    <col min="4859" max="4859" width="4.42578125" style="70" customWidth="1"/>
    <col min="4860" max="4860" width="15.7109375" style="70" customWidth="1"/>
    <col min="4861" max="4861" width="24.140625" style="70" customWidth="1"/>
    <col min="4862" max="4862" width="8.7109375" style="70" customWidth="1"/>
    <col min="4863" max="4864" width="4.85546875" style="70" customWidth="1"/>
    <col min="4865" max="4865" width="5.42578125" style="70" customWidth="1"/>
    <col min="4866" max="4866" width="4.7109375" style="70" customWidth="1"/>
    <col min="4867" max="4867" width="4.5703125" style="70" customWidth="1"/>
    <col min="4868" max="4870" width="4.7109375" style="70" customWidth="1"/>
    <col min="4871" max="4871" width="4.5703125" style="70" customWidth="1"/>
    <col min="4872" max="4872" width="4.42578125" style="70" customWidth="1"/>
    <col min="4873" max="4873" width="4.28515625" style="70" customWidth="1"/>
    <col min="4874" max="4874" width="4.5703125" style="70" customWidth="1"/>
    <col min="4875" max="4875" width="4.42578125" style="70" customWidth="1"/>
    <col min="4876" max="4877" width="4.5703125" style="70" customWidth="1"/>
    <col min="4878" max="4878" width="4.28515625" style="70" customWidth="1"/>
    <col min="4879" max="4879" width="4.140625" style="70" customWidth="1"/>
    <col min="4880" max="4880" width="4.28515625" style="70" customWidth="1"/>
    <col min="4881" max="5114" width="9.140625" style="70"/>
    <col min="5115" max="5115" width="4.42578125" style="70" customWidth="1"/>
    <col min="5116" max="5116" width="15.7109375" style="70" customWidth="1"/>
    <col min="5117" max="5117" width="24.140625" style="70" customWidth="1"/>
    <col min="5118" max="5118" width="8.7109375" style="70" customWidth="1"/>
    <col min="5119" max="5120" width="4.85546875" style="70" customWidth="1"/>
    <col min="5121" max="5121" width="5.42578125" style="70" customWidth="1"/>
    <col min="5122" max="5122" width="4.7109375" style="70" customWidth="1"/>
    <col min="5123" max="5123" width="4.5703125" style="70" customWidth="1"/>
    <col min="5124" max="5126" width="4.7109375" style="70" customWidth="1"/>
    <col min="5127" max="5127" width="4.5703125" style="70" customWidth="1"/>
    <col min="5128" max="5128" width="4.42578125" style="70" customWidth="1"/>
    <col min="5129" max="5129" width="4.28515625" style="70" customWidth="1"/>
    <col min="5130" max="5130" width="4.5703125" style="70" customWidth="1"/>
    <col min="5131" max="5131" width="4.42578125" style="70" customWidth="1"/>
    <col min="5132" max="5133" width="4.5703125" style="70" customWidth="1"/>
    <col min="5134" max="5134" width="4.28515625" style="70" customWidth="1"/>
    <col min="5135" max="5135" width="4.140625" style="70" customWidth="1"/>
    <col min="5136" max="5136" width="4.28515625" style="70" customWidth="1"/>
    <col min="5137" max="5370" width="9.140625" style="70"/>
    <col min="5371" max="5371" width="4.42578125" style="70" customWidth="1"/>
    <col min="5372" max="5372" width="15.7109375" style="70" customWidth="1"/>
    <col min="5373" max="5373" width="24.140625" style="70" customWidth="1"/>
    <col min="5374" max="5374" width="8.7109375" style="70" customWidth="1"/>
    <col min="5375" max="5376" width="4.85546875" style="70" customWidth="1"/>
    <col min="5377" max="5377" width="5.42578125" style="70" customWidth="1"/>
    <col min="5378" max="5378" width="4.7109375" style="70" customWidth="1"/>
    <col min="5379" max="5379" width="4.5703125" style="70" customWidth="1"/>
    <col min="5380" max="5382" width="4.7109375" style="70" customWidth="1"/>
    <col min="5383" max="5383" width="4.5703125" style="70" customWidth="1"/>
    <col min="5384" max="5384" width="4.42578125" style="70" customWidth="1"/>
    <col min="5385" max="5385" width="4.28515625" style="70" customWidth="1"/>
    <col min="5386" max="5386" width="4.5703125" style="70" customWidth="1"/>
    <col min="5387" max="5387" width="4.42578125" style="70" customWidth="1"/>
    <col min="5388" max="5389" width="4.5703125" style="70" customWidth="1"/>
    <col min="5390" max="5390" width="4.28515625" style="70" customWidth="1"/>
    <col min="5391" max="5391" width="4.140625" style="70" customWidth="1"/>
    <col min="5392" max="5392" width="4.28515625" style="70" customWidth="1"/>
    <col min="5393" max="5626" width="9.140625" style="70"/>
    <col min="5627" max="5627" width="4.42578125" style="70" customWidth="1"/>
    <col min="5628" max="5628" width="15.7109375" style="70" customWidth="1"/>
    <col min="5629" max="5629" width="24.140625" style="70" customWidth="1"/>
    <col min="5630" max="5630" width="8.7109375" style="70" customWidth="1"/>
    <col min="5631" max="5632" width="4.85546875" style="70" customWidth="1"/>
    <col min="5633" max="5633" width="5.42578125" style="70" customWidth="1"/>
    <col min="5634" max="5634" width="4.7109375" style="70" customWidth="1"/>
    <col min="5635" max="5635" width="4.5703125" style="70" customWidth="1"/>
    <col min="5636" max="5638" width="4.7109375" style="70" customWidth="1"/>
    <col min="5639" max="5639" width="4.5703125" style="70" customWidth="1"/>
    <col min="5640" max="5640" width="4.42578125" style="70" customWidth="1"/>
    <col min="5641" max="5641" width="4.28515625" style="70" customWidth="1"/>
    <col min="5642" max="5642" width="4.5703125" style="70" customWidth="1"/>
    <col min="5643" max="5643" width="4.42578125" style="70" customWidth="1"/>
    <col min="5644" max="5645" width="4.5703125" style="70" customWidth="1"/>
    <col min="5646" max="5646" width="4.28515625" style="70" customWidth="1"/>
    <col min="5647" max="5647" width="4.140625" style="70" customWidth="1"/>
    <col min="5648" max="5648" width="4.28515625" style="70" customWidth="1"/>
    <col min="5649" max="5882" width="9.140625" style="70"/>
    <col min="5883" max="5883" width="4.42578125" style="70" customWidth="1"/>
    <col min="5884" max="5884" width="15.7109375" style="70" customWidth="1"/>
    <col min="5885" max="5885" width="24.140625" style="70" customWidth="1"/>
    <col min="5886" max="5886" width="8.7109375" style="70" customWidth="1"/>
    <col min="5887" max="5888" width="4.85546875" style="70" customWidth="1"/>
    <col min="5889" max="5889" width="5.42578125" style="70" customWidth="1"/>
    <col min="5890" max="5890" width="4.7109375" style="70" customWidth="1"/>
    <col min="5891" max="5891" width="4.5703125" style="70" customWidth="1"/>
    <col min="5892" max="5894" width="4.7109375" style="70" customWidth="1"/>
    <col min="5895" max="5895" width="4.5703125" style="70" customWidth="1"/>
    <col min="5896" max="5896" width="4.42578125" style="70" customWidth="1"/>
    <col min="5897" max="5897" width="4.28515625" style="70" customWidth="1"/>
    <col min="5898" max="5898" width="4.5703125" style="70" customWidth="1"/>
    <col min="5899" max="5899" width="4.42578125" style="70" customWidth="1"/>
    <col min="5900" max="5901" width="4.5703125" style="70" customWidth="1"/>
    <col min="5902" max="5902" width="4.28515625" style="70" customWidth="1"/>
    <col min="5903" max="5903" width="4.140625" style="70" customWidth="1"/>
    <col min="5904" max="5904" width="4.28515625" style="70" customWidth="1"/>
    <col min="5905" max="6138" width="9.140625" style="70"/>
    <col min="6139" max="6139" width="4.42578125" style="70" customWidth="1"/>
    <col min="6140" max="6140" width="15.7109375" style="70" customWidth="1"/>
    <col min="6141" max="6141" width="24.140625" style="70" customWidth="1"/>
    <col min="6142" max="6142" width="8.7109375" style="70" customWidth="1"/>
    <col min="6143" max="6144" width="4.85546875" style="70" customWidth="1"/>
    <col min="6145" max="6145" width="5.42578125" style="70" customWidth="1"/>
    <col min="6146" max="6146" width="4.7109375" style="70" customWidth="1"/>
    <col min="6147" max="6147" width="4.5703125" style="70" customWidth="1"/>
    <col min="6148" max="6150" width="4.7109375" style="70" customWidth="1"/>
    <col min="6151" max="6151" width="4.5703125" style="70" customWidth="1"/>
    <col min="6152" max="6152" width="4.42578125" style="70" customWidth="1"/>
    <col min="6153" max="6153" width="4.28515625" style="70" customWidth="1"/>
    <col min="6154" max="6154" width="4.5703125" style="70" customWidth="1"/>
    <col min="6155" max="6155" width="4.42578125" style="70" customWidth="1"/>
    <col min="6156" max="6157" width="4.5703125" style="70" customWidth="1"/>
    <col min="6158" max="6158" width="4.28515625" style="70" customWidth="1"/>
    <col min="6159" max="6159" width="4.140625" style="70" customWidth="1"/>
    <col min="6160" max="6160" width="4.28515625" style="70" customWidth="1"/>
    <col min="6161" max="6394" width="9.140625" style="70"/>
    <col min="6395" max="6395" width="4.42578125" style="70" customWidth="1"/>
    <col min="6396" max="6396" width="15.7109375" style="70" customWidth="1"/>
    <col min="6397" max="6397" width="24.140625" style="70" customWidth="1"/>
    <col min="6398" max="6398" width="8.7109375" style="70" customWidth="1"/>
    <col min="6399" max="6400" width="4.85546875" style="70" customWidth="1"/>
    <col min="6401" max="6401" width="5.42578125" style="70" customWidth="1"/>
    <col min="6402" max="6402" width="4.7109375" style="70" customWidth="1"/>
    <col min="6403" max="6403" width="4.5703125" style="70" customWidth="1"/>
    <col min="6404" max="6406" width="4.7109375" style="70" customWidth="1"/>
    <col min="6407" max="6407" width="4.5703125" style="70" customWidth="1"/>
    <col min="6408" max="6408" width="4.42578125" style="70" customWidth="1"/>
    <col min="6409" max="6409" width="4.28515625" style="70" customWidth="1"/>
    <col min="6410" max="6410" width="4.5703125" style="70" customWidth="1"/>
    <col min="6411" max="6411" width="4.42578125" style="70" customWidth="1"/>
    <col min="6412" max="6413" width="4.5703125" style="70" customWidth="1"/>
    <col min="6414" max="6414" width="4.28515625" style="70" customWidth="1"/>
    <col min="6415" max="6415" width="4.140625" style="70" customWidth="1"/>
    <col min="6416" max="6416" width="4.28515625" style="70" customWidth="1"/>
    <col min="6417" max="6650" width="9.140625" style="70"/>
    <col min="6651" max="6651" width="4.42578125" style="70" customWidth="1"/>
    <col min="6652" max="6652" width="15.7109375" style="70" customWidth="1"/>
    <col min="6653" max="6653" width="24.140625" style="70" customWidth="1"/>
    <col min="6654" max="6654" width="8.7109375" style="70" customWidth="1"/>
    <col min="6655" max="6656" width="4.85546875" style="70" customWidth="1"/>
    <col min="6657" max="6657" width="5.42578125" style="70" customWidth="1"/>
    <col min="6658" max="6658" width="4.7109375" style="70" customWidth="1"/>
    <col min="6659" max="6659" width="4.5703125" style="70" customWidth="1"/>
    <col min="6660" max="6662" width="4.7109375" style="70" customWidth="1"/>
    <col min="6663" max="6663" width="4.5703125" style="70" customWidth="1"/>
    <col min="6664" max="6664" width="4.42578125" style="70" customWidth="1"/>
    <col min="6665" max="6665" width="4.28515625" style="70" customWidth="1"/>
    <col min="6666" max="6666" width="4.5703125" style="70" customWidth="1"/>
    <col min="6667" max="6667" width="4.42578125" style="70" customWidth="1"/>
    <col min="6668" max="6669" width="4.5703125" style="70" customWidth="1"/>
    <col min="6670" max="6670" width="4.28515625" style="70" customWidth="1"/>
    <col min="6671" max="6671" width="4.140625" style="70" customWidth="1"/>
    <col min="6672" max="6672" width="4.28515625" style="70" customWidth="1"/>
    <col min="6673" max="6906" width="9.140625" style="70"/>
    <col min="6907" max="6907" width="4.42578125" style="70" customWidth="1"/>
    <col min="6908" max="6908" width="15.7109375" style="70" customWidth="1"/>
    <col min="6909" max="6909" width="24.140625" style="70" customWidth="1"/>
    <col min="6910" max="6910" width="8.7109375" style="70" customWidth="1"/>
    <col min="6911" max="6912" width="4.85546875" style="70" customWidth="1"/>
    <col min="6913" max="6913" width="5.42578125" style="70" customWidth="1"/>
    <col min="6914" max="6914" width="4.7109375" style="70" customWidth="1"/>
    <col min="6915" max="6915" width="4.5703125" style="70" customWidth="1"/>
    <col min="6916" max="6918" width="4.7109375" style="70" customWidth="1"/>
    <col min="6919" max="6919" width="4.5703125" style="70" customWidth="1"/>
    <col min="6920" max="6920" width="4.42578125" style="70" customWidth="1"/>
    <col min="6921" max="6921" width="4.28515625" style="70" customWidth="1"/>
    <col min="6922" max="6922" width="4.5703125" style="70" customWidth="1"/>
    <col min="6923" max="6923" width="4.42578125" style="70" customWidth="1"/>
    <col min="6924" max="6925" width="4.5703125" style="70" customWidth="1"/>
    <col min="6926" max="6926" width="4.28515625" style="70" customWidth="1"/>
    <col min="6927" max="6927" width="4.140625" style="70" customWidth="1"/>
    <col min="6928" max="6928" width="4.28515625" style="70" customWidth="1"/>
    <col min="6929" max="7162" width="9.140625" style="70"/>
    <col min="7163" max="7163" width="4.42578125" style="70" customWidth="1"/>
    <col min="7164" max="7164" width="15.7109375" style="70" customWidth="1"/>
    <col min="7165" max="7165" width="24.140625" style="70" customWidth="1"/>
    <col min="7166" max="7166" width="8.7109375" style="70" customWidth="1"/>
    <col min="7167" max="7168" width="4.85546875" style="70" customWidth="1"/>
    <col min="7169" max="7169" width="5.42578125" style="70" customWidth="1"/>
    <col min="7170" max="7170" width="4.7109375" style="70" customWidth="1"/>
    <col min="7171" max="7171" width="4.5703125" style="70" customWidth="1"/>
    <col min="7172" max="7174" width="4.7109375" style="70" customWidth="1"/>
    <col min="7175" max="7175" width="4.5703125" style="70" customWidth="1"/>
    <col min="7176" max="7176" width="4.42578125" style="70" customWidth="1"/>
    <col min="7177" max="7177" width="4.28515625" style="70" customWidth="1"/>
    <col min="7178" max="7178" width="4.5703125" style="70" customWidth="1"/>
    <col min="7179" max="7179" width="4.42578125" style="70" customWidth="1"/>
    <col min="7180" max="7181" width="4.5703125" style="70" customWidth="1"/>
    <col min="7182" max="7182" width="4.28515625" style="70" customWidth="1"/>
    <col min="7183" max="7183" width="4.140625" style="70" customWidth="1"/>
    <col min="7184" max="7184" width="4.28515625" style="70" customWidth="1"/>
    <col min="7185" max="7418" width="9.140625" style="70"/>
    <col min="7419" max="7419" width="4.42578125" style="70" customWidth="1"/>
    <col min="7420" max="7420" width="15.7109375" style="70" customWidth="1"/>
    <col min="7421" max="7421" width="24.140625" style="70" customWidth="1"/>
    <col min="7422" max="7422" width="8.7109375" style="70" customWidth="1"/>
    <col min="7423" max="7424" width="4.85546875" style="70" customWidth="1"/>
    <col min="7425" max="7425" width="5.42578125" style="70" customWidth="1"/>
    <col min="7426" max="7426" width="4.7109375" style="70" customWidth="1"/>
    <col min="7427" max="7427" width="4.5703125" style="70" customWidth="1"/>
    <col min="7428" max="7430" width="4.7109375" style="70" customWidth="1"/>
    <col min="7431" max="7431" width="4.5703125" style="70" customWidth="1"/>
    <col min="7432" max="7432" width="4.42578125" style="70" customWidth="1"/>
    <col min="7433" max="7433" width="4.28515625" style="70" customWidth="1"/>
    <col min="7434" max="7434" width="4.5703125" style="70" customWidth="1"/>
    <col min="7435" max="7435" width="4.42578125" style="70" customWidth="1"/>
    <col min="7436" max="7437" width="4.5703125" style="70" customWidth="1"/>
    <col min="7438" max="7438" width="4.28515625" style="70" customWidth="1"/>
    <col min="7439" max="7439" width="4.140625" style="70" customWidth="1"/>
    <col min="7440" max="7440" width="4.28515625" style="70" customWidth="1"/>
    <col min="7441" max="7674" width="9.140625" style="70"/>
    <col min="7675" max="7675" width="4.42578125" style="70" customWidth="1"/>
    <col min="7676" max="7676" width="15.7109375" style="70" customWidth="1"/>
    <col min="7677" max="7677" width="24.140625" style="70" customWidth="1"/>
    <col min="7678" max="7678" width="8.7109375" style="70" customWidth="1"/>
    <col min="7679" max="7680" width="4.85546875" style="70" customWidth="1"/>
    <col min="7681" max="7681" width="5.42578125" style="70" customWidth="1"/>
    <col min="7682" max="7682" width="4.7109375" style="70" customWidth="1"/>
    <col min="7683" max="7683" width="4.5703125" style="70" customWidth="1"/>
    <col min="7684" max="7686" width="4.7109375" style="70" customWidth="1"/>
    <col min="7687" max="7687" width="4.5703125" style="70" customWidth="1"/>
    <col min="7688" max="7688" width="4.42578125" style="70" customWidth="1"/>
    <col min="7689" max="7689" width="4.28515625" style="70" customWidth="1"/>
    <col min="7690" max="7690" width="4.5703125" style="70" customWidth="1"/>
    <col min="7691" max="7691" width="4.42578125" style="70" customWidth="1"/>
    <col min="7692" max="7693" width="4.5703125" style="70" customWidth="1"/>
    <col min="7694" max="7694" width="4.28515625" style="70" customWidth="1"/>
    <col min="7695" max="7695" width="4.140625" style="70" customWidth="1"/>
    <col min="7696" max="7696" width="4.28515625" style="70" customWidth="1"/>
    <col min="7697" max="7930" width="9.140625" style="70"/>
    <col min="7931" max="7931" width="4.42578125" style="70" customWidth="1"/>
    <col min="7932" max="7932" width="15.7109375" style="70" customWidth="1"/>
    <col min="7933" max="7933" width="24.140625" style="70" customWidth="1"/>
    <col min="7934" max="7934" width="8.7109375" style="70" customWidth="1"/>
    <col min="7935" max="7936" width="4.85546875" style="70" customWidth="1"/>
    <col min="7937" max="7937" width="5.42578125" style="70" customWidth="1"/>
    <col min="7938" max="7938" width="4.7109375" style="70" customWidth="1"/>
    <col min="7939" max="7939" width="4.5703125" style="70" customWidth="1"/>
    <col min="7940" max="7942" width="4.7109375" style="70" customWidth="1"/>
    <col min="7943" max="7943" width="4.5703125" style="70" customWidth="1"/>
    <col min="7944" max="7944" width="4.42578125" style="70" customWidth="1"/>
    <col min="7945" max="7945" width="4.28515625" style="70" customWidth="1"/>
    <col min="7946" max="7946" width="4.5703125" style="70" customWidth="1"/>
    <col min="7947" max="7947" width="4.42578125" style="70" customWidth="1"/>
    <col min="7948" max="7949" width="4.5703125" style="70" customWidth="1"/>
    <col min="7950" max="7950" width="4.28515625" style="70" customWidth="1"/>
    <col min="7951" max="7951" width="4.140625" style="70" customWidth="1"/>
    <col min="7952" max="7952" width="4.28515625" style="70" customWidth="1"/>
    <col min="7953" max="8186" width="9.140625" style="70"/>
    <col min="8187" max="8187" width="4.42578125" style="70" customWidth="1"/>
    <col min="8188" max="8188" width="15.7109375" style="70" customWidth="1"/>
    <col min="8189" max="8189" width="24.140625" style="70" customWidth="1"/>
    <col min="8190" max="8190" width="8.7109375" style="70" customWidth="1"/>
    <col min="8191" max="8192" width="4.85546875" style="70" customWidth="1"/>
    <col min="8193" max="8193" width="5.42578125" style="70" customWidth="1"/>
    <col min="8194" max="8194" width="4.7109375" style="70" customWidth="1"/>
    <col min="8195" max="8195" width="4.5703125" style="70" customWidth="1"/>
    <col min="8196" max="8198" width="4.7109375" style="70" customWidth="1"/>
    <col min="8199" max="8199" width="4.5703125" style="70" customWidth="1"/>
    <col min="8200" max="8200" width="4.42578125" style="70" customWidth="1"/>
    <col min="8201" max="8201" width="4.28515625" style="70" customWidth="1"/>
    <col min="8202" max="8202" width="4.5703125" style="70" customWidth="1"/>
    <col min="8203" max="8203" width="4.42578125" style="70" customWidth="1"/>
    <col min="8204" max="8205" width="4.5703125" style="70" customWidth="1"/>
    <col min="8206" max="8206" width="4.28515625" style="70" customWidth="1"/>
    <col min="8207" max="8207" width="4.140625" style="70" customWidth="1"/>
    <col min="8208" max="8208" width="4.28515625" style="70" customWidth="1"/>
    <col min="8209" max="8442" width="9.140625" style="70"/>
    <col min="8443" max="8443" width="4.42578125" style="70" customWidth="1"/>
    <col min="8444" max="8444" width="15.7109375" style="70" customWidth="1"/>
    <col min="8445" max="8445" width="24.140625" style="70" customWidth="1"/>
    <col min="8446" max="8446" width="8.7109375" style="70" customWidth="1"/>
    <col min="8447" max="8448" width="4.85546875" style="70" customWidth="1"/>
    <col min="8449" max="8449" width="5.42578125" style="70" customWidth="1"/>
    <col min="8450" max="8450" width="4.7109375" style="70" customWidth="1"/>
    <col min="8451" max="8451" width="4.5703125" style="70" customWidth="1"/>
    <col min="8452" max="8454" width="4.7109375" style="70" customWidth="1"/>
    <col min="8455" max="8455" width="4.5703125" style="70" customWidth="1"/>
    <col min="8456" max="8456" width="4.42578125" style="70" customWidth="1"/>
    <col min="8457" max="8457" width="4.28515625" style="70" customWidth="1"/>
    <col min="8458" max="8458" width="4.5703125" style="70" customWidth="1"/>
    <col min="8459" max="8459" width="4.42578125" style="70" customWidth="1"/>
    <col min="8460" max="8461" width="4.5703125" style="70" customWidth="1"/>
    <col min="8462" max="8462" width="4.28515625" style="70" customWidth="1"/>
    <col min="8463" max="8463" width="4.140625" style="70" customWidth="1"/>
    <col min="8464" max="8464" width="4.28515625" style="70" customWidth="1"/>
    <col min="8465" max="8698" width="9.140625" style="70"/>
    <col min="8699" max="8699" width="4.42578125" style="70" customWidth="1"/>
    <col min="8700" max="8700" width="15.7109375" style="70" customWidth="1"/>
    <col min="8701" max="8701" width="24.140625" style="70" customWidth="1"/>
    <col min="8702" max="8702" width="8.7109375" style="70" customWidth="1"/>
    <col min="8703" max="8704" width="4.85546875" style="70" customWidth="1"/>
    <col min="8705" max="8705" width="5.42578125" style="70" customWidth="1"/>
    <col min="8706" max="8706" width="4.7109375" style="70" customWidth="1"/>
    <col min="8707" max="8707" width="4.5703125" style="70" customWidth="1"/>
    <col min="8708" max="8710" width="4.7109375" style="70" customWidth="1"/>
    <col min="8711" max="8711" width="4.5703125" style="70" customWidth="1"/>
    <col min="8712" max="8712" width="4.42578125" style="70" customWidth="1"/>
    <col min="8713" max="8713" width="4.28515625" style="70" customWidth="1"/>
    <col min="8714" max="8714" width="4.5703125" style="70" customWidth="1"/>
    <col min="8715" max="8715" width="4.42578125" style="70" customWidth="1"/>
    <col min="8716" max="8717" width="4.5703125" style="70" customWidth="1"/>
    <col min="8718" max="8718" width="4.28515625" style="70" customWidth="1"/>
    <col min="8719" max="8719" width="4.140625" style="70" customWidth="1"/>
    <col min="8720" max="8720" width="4.28515625" style="70" customWidth="1"/>
    <col min="8721" max="8954" width="9.140625" style="70"/>
    <col min="8955" max="8955" width="4.42578125" style="70" customWidth="1"/>
    <col min="8956" max="8956" width="15.7109375" style="70" customWidth="1"/>
    <col min="8957" max="8957" width="24.140625" style="70" customWidth="1"/>
    <col min="8958" max="8958" width="8.7109375" style="70" customWidth="1"/>
    <col min="8959" max="8960" width="4.85546875" style="70" customWidth="1"/>
    <col min="8961" max="8961" width="5.42578125" style="70" customWidth="1"/>
    <col min="8962" max="8962" width="4.7109375" style="70" customWidth="1"/>
    <col min="8963" max="8963" width="4.5703125" style="70" customWidth="1"/>
    <col min="8964" max="8966" width="4.7109375" style="70" customWidth="1"/>
    <col min="8967" max="8967" width="4.5703125" style="70" customWidth="1"/>
    <col min="8968" max="8968" width="4.42578125" style="70" customWidth="1"/>
    <col min="8969" max="8969" width="4.28515625" style="70" customWidth="1"/>
    <col min="8970" max="8970" width="4.5703125" style="70" customWidth="1"/>
    <col min="8971" max="8971" width="4.42578125" style="70" customWidth="1"/>
    <col min="8972" max="8973" width="4.5703125" style="70" customWidth="1"/>
    <col min="8974" max="8974" width="4.28515625" style="70" customWidth="1"/>
    <col min="8975" max="8975" width="4.140625" style="70" customWidth="1"/>
    <col min="8976" max="8976" width="4.28515625" style="70" customWidth="1"/>
    <col min="8977" max="9210" width="9.140625" style="70"/>
    <col min="9211" max="9211" width="4.42578125" style="70" customWidth="1"/>
    <col min="9212" max="9212" width="15.7109375" style="70" customWidth="1"/>
    <col min="9213" max="9213" width="24.140625" style="70" customWidth="1"/>
    <col min="9214" max="9214" width="8.7109375" style="70" customWidth="1"/>
    <col min="9215" max="9216" width="4.85546875" style="70" customWidth="1"/>
    <col min="9217" max="9217" width="5.42578125" style="70" customWidth="1"/>
    <col min="9218" max="9218" width="4.7109375" style="70" customWidth="1"/>
    <col min="9219" max="9219" width="4.5703125" style="70" customWidth="1"/>
    <col min="9220" max="9222" width="4.7109375" style="70" customWidth="1"/>
    <col min="9223" max="9223" width="4.5703125" style="70" customWidth="1"/>
    <col min="9224" max="9224" width="4.42578125" style="70" customWidth="1"/>
    <col min="9225" max="9225" width="4.28515625" style="70" customWidth="1"/>
    <col min="9226" max="9226" width="4.5703125" style="70" customWidth="1"/>
    <col min="9227" max="9227" width="4.42578125" style="70" customWidth="1"/>
    <col min="9228" max="9229" width="4.5703125" style="70" customWidth="1"/>
    <col min="9230" max="9230" width="4.28515625" style="70" customWidth="1"/>
    <col min="9231" max="9231" width="4.140625" style="70" customWidth="1"/>
    <col min="9232" max="9232" width="4.28515625" style="70" customWidth="1"/>
    <col min="9233" max="9466" width="9.140625" style="70"/>
    <col min="9467" max="9467" width="4.42578125" style="70" customWidth="1"/>
    <col min="9468" max="9468" width="15.7109375" style="70" customWidth="1"/>
    <col min="9469" max="9469" width="24.140625" style="70" customWidth="1"/>
    <col min="9470" max="9470" width="8.7109375" style="70" customWidth="1"/>
    <col min="9471" max="9472" width="4.85546875" style="70" customWidth="1"/>
    <col min="9473" max="9473" width="5.42578125" style="70" customWidth="1"/>
    <col min="9474" max="9474" width="4.7109375" style="70" customWidth="1"/>
    <col min="9475" max="9475" width="4.5703125" style="70" customWidth="1"/>
    <col min="9476" max="9478" width="4.7109375" style="70" customWidth="1"/>
    <col min="9479" max="9479" width="4.5703125" style="70" customWidth="1"/>
    <col min="9480" max="9480" width="4.42578125" style="70" customWidth="1"/>
    <col min="9481" max="9481" width="4.28515625" style="70" customWidth="1"/>
    <col min="9482" max="9482" width="4.5703125" style="70" customWidth="1"/>
    <col min="9483" max="9483" width="4.42578125" style="70" customWidth="1"/>
    <col min="9484" max="9485" width="4.5703125" style="70" customWidth="1"/>
    <col min="9486" max="9486" width="4.28515625" style="70" customWidth="1"/>
    <col min="9487" max="9487" width="4.140625" style="70" customWidth="1"/>
    <col min="9488" max="9488" width="4.28515625" style="70" customWidth="1"/>
    <col min="9489" max="9722" width="9.140625" style="70"/>
    <col min="9723" max="9723" width="4.42578125" style="70" customWidth="1"/>
    <col min="9724" max="9724" width="15.7109375" style="70" customWidth="1"/>
    <col min="9725" max="9725" width="24.140625" style="70" customWidth="1"/>
    <col min="9726" max="9726" width="8.7109375" style="70" customWidth="1"/>
    <col min="9727" max="9728" width="4.85546875" style="70" customWidth="1"/>
    <col min="9729" max="9729" width="5.42578125" style="70" customWidth="1"/>
    <col min="9730" max="9730" width="4.7109375" style="70" customWidth="1"/>
    <col min="9731" max="9731" width="4.5703125" style="70" customWidth="1"/>
    <col min="9732" max="9734" width="4.7109375" style="70" customWidth="1"/>
    <col min="9735" max="9735" width="4.5703125" style="70" customWidth="1"/>
    <col min="9736" max="9736" width="4.42578125" style="70" customWidth="1"/>
    <col min="9737" max="9737" width="4.28515625" style="70" customWidth="1"/>
    <col min="9738" max="9738" width="4.5703125" style="70" customWidth="1"/>
    <col min="9739" max="9739" width="4.42578125" style="70" customWidth="1"/>
    <col min="9740" max="9741" width="4.5703125" style="70" customWidth="1"/>
    <col min="9742" max="9742" width="4.28515625" style="70" customWidth="1"/>
    <col min="9743" max="9743" width="4.140625" style="70" customWidth="1"/>
    <col min="9744" max="9744" width="4.28515625" style="70" customWidth="1"/>
    <col min="9745" max="9978" width="9.140625" style="70"/>
    <col min="9979" max="9979" width="4.42578125" style="70" customWidth="1"/>
    <col min="9980" max="9980" width="15.7109375" style="70" customWidth="1"/>
    <col min="9981" max="9981" width="24.140625" style="70" customWidth="1"/>
    <col min="9982" max="9982" width="8.7109375" style="70" customWidth="1"/>
    <col min="9983" max="9984" width="4.85546875" style="70" customWidth="1"/>
    <col min="9985" max="9985" width="5.42578125" style="70" customWidth="1"/>
    <col min="9986" max="9986" width="4.7109375" style="70" customWidth="1"/>
    <col min="9987" max="9987" width="4.5703125" style="70" customWidth="1"/>
    <col min="9988" max="9990" width="4.7109375" style="70" customWidth="1"/>
    <col min="9991" max="9991" width="4.5703125" style="70" customWidth="1"/>
    <col min="9992" max="9992" width="4.42578125" style="70" customWidth="1"/>
    <col min="9993" max="9993" width="4.28515625" style="70" customWidth="1"/>
    <col min="9994" max="9994" width="4.5703125" style="70" customWidth="1"/>
    <col min="9995" max="9995" width="4.42578125" style="70" customWidth="1"/>
    <col min="9996" max="9997" width="4.5703125" style="70" customWidth="1"/>
    <col min="9998" max="9998" width="4.28515625" style="70" customWidth="1"/>
    <col min="9999" max="9999" width="4.140625" style="70" customWidth="1"/>
    <col min="10000" max="10000" width="4.28515625" style="70" customWidth="1"/>
    <col min="10001" max="10234" width="9.140625" style="70"/>
    <col min="10235" max="10235" width="4.42578125" style="70" customWidth="1"/>
    <col min="10236" max="10236" width="15.7109375" style="70" customWidth="1"/>
    <col min="10237" max="10237" width="24.140625" style="70" customWidth="1"/>
    <col min="10238" max="10238" width="8.7109375" style="70" customWidth="1"/>
    <col min="10239" max="10240" width="4.85546875" style="70" customWidth="1"/>
    <col min="10241" max="10241" width="5.42578125" style="70" customWidth="1"/>
    <col min="10242" max="10242" width="4.7109375" style="70" customWidth="1"/>
    <col min="10243" max="10243" width="4.5703125" style="70" customWidth="1"/>
    <col min="10244" max="10246" width="4.7109375" style="70" customWidth="1"/>
    <col min="10247" max="10247" width="4.5703125" style="70" customWidth="1"/>
    <col min="10248" max="10248" width="4.42578125" style="70" customWidth="1"/>
    <col min="10249" max="10249" width="4.28515625" style="70" customWidth="1"/>
    <col min="10250" max="10250" width="4.5703125" style="70" customWidth="1"/>
    <col min="10251" max="10251" width="4.42578125" style="70" customWidth="1"/>
    <col min="10252" max="10253" width="4.5703125" style="70" customWidth="1"/>
    <col min="10254" max="10254" width="4.28515625" style="70" customWidth="1"/>
    <col min="10255" max="10255" width="4.140625" style="70" customWidth="1"/>
    <col min="10256" max="10256" width="4.28515625" style="70" customWidth="1"/>
    <col min="10257" max="10490" width="9.140625" style="70"/>
    <col min="10491" max="10491" width="4.42578125" style="70" customWidth="1"/>
    <col min="10492" max="10492" width="15.7109375" style="70" customWidth="1"/>
    <col min="10493" max="10493" width="24.140625" style="70" customWidth="1"/>
    <col min="10494" max="10494" width="8.7109375" style="70" customWidth="1"/>
    <col min="10495" max="10496" width="4.85546875" style="70" customWidth="1"/>
    <col min="10497" max="10497" width="5.42578125" style="70" customWidth="1"/>
    <col min="10498" max="10498" width="4.7109375" style="70" customWidth="1"/>
    <col min="10499" max="10499" width="4.5703125" style="70" customWidth="1"/>
    <col min="10500" max="10502" width="4.7109375" style="70" customWidth="1"/>
    <col min="10503" max="10503" width="4.5703125" style="70" customWidth="1"/>
    <col min="10504" max="10504" width="4.42578125" style="70" customWidth="1"/>
    <col min="10505" max="10505" width="4.28515625" style="70" customWidth="1"/>
    <col min="10506" max="10506" width="4.5703125" style="70" customWidth="1"/>
    <col min="10507" max="10507" width="4.42578125" style="70" customWidth="1"/>
    <col min="10508" max="10509" width="4.5703125" style="70" customWidth="1"/>
    <col min="10510" max="10510" width="4.28515625" style="70" customWidth="1"/>
    <col min="10511" max="10511" width="4.140625" style="70" customWidth="1"/>
    <col min="10512" max="10512" width="4.28515625" style="70" customWidth="1"/>
    <col min="10513" max="10746" width="9.140625" style="70"/>
    <col min="10747" max="10747" width="4.42578125" style="70" customWidth="1"/>
    <col min="10748" max="10748" width="15.7109375" style="70" customWidth="1"/>
    <col min="10749" max="10749" width="24.140625" style="70" customWidth="1"/>
    <col min="10750" max="10750" width="8.7109375" style="70" customWidth="1"/>
    <col min="10751" max="10752" width="4.85546875" style="70" customWidth="1"/>
    <col min="10753" max="10753" width="5.42578125" style="70" customWidth="1"/>
    <col min="10754" max="10754" width="4.7109375" style="70" customWidth="1"/>
    <col min="10755" max="10755" width="4.5703125" style="70" customWidth="1"/>
    <col min="10756" max="10758" width="4.7109375" style="70" customWidth="1"/>
    <col min="10759" max="10759" width="4.5703125" style="70" customWidth="1"/>
    <col min="10760" max="10760" width="4.42578125" style="70" customWidth="1"/>
    <col min="10761" max="10761" width="4.28515625" style="70" customWidth="1"/>
    <col min="10762" max="10762" width="4.5703125" style="70" customWidth="1"/>
    <col min="10763" max="10763" width="4.42578125" style="70" customWidth="1"/>
    <col min="10764" max="10765" width="4.5703125" style="70" customWidth="1"/>
    <col min="10766" max="10766" width="4.28515625" style="70" customWidth="1"/>
    <col min="10767" max="10767" width="4.140625" style="70" customWidth="1"/>
    <col min="10768" max="10768" width="4.28515625" style="70" customWidth="1"/>
    <col min="10769" max="11002" width="9.140625" style="70"/>
    <col min="11003" max="11003" width="4.42578125" style="70" customWidth="1"/>
    <col min="11004" max="11004" width="15.7109375" style="70" customWidth="1"/>
    <col min="11005" max="11005" width="24.140625" style="70" customWidth="1"/>
    <col min="11006" max="11006" width="8.7109375" style="70" customWidth="1"/>
    <col min="11007" max="11008" width="4.85546875" style="70" customWidth="1"/>
    <col min="11009" max="11009" width="5.42578125" style="70" customWidth="1"/>
    <col min="11010" max="11010" width="4.7109375" style="70" customWidth="1"/>
    <col min="11011" max="11011" width="4.5703125" style="70" customWidth="1"/>
    <col min="11012" max="11014" width="4.7109375" style="70" customWidth="1"/>
    <col min="11015" max="11015" width="4.5703125" style="70" customWidth="1"/>
    <col min="11016" max="11016" width="4.42578125" style="70" customWidth="1"/>
    <col min="11017" max="11017" width="4.28515625" style="70" customWidth="1"/>
    <col min="11018" max="11018" width="4.5703125" style="70" customWidth="1"/>
    <col min="11019" max="11019" width="4.42578125" style="70" customWidth="1"/>
    <col min="11020" max="11021" width="4.5703125" style="70" customWidth="1"/>
    <col min="11022" max="11022" width="4.28515625" style="70" customWidth="1"/>
    <col min="11023" max="11023" width="4.140625" style="70" customWidth="1"/>
    <col min="11024" max="11024" width="4.28515625" style="70" customWidth="1"/>
    <col min="11025" max="11258" width="9.140625" style="70"/>
    <col min="11259" max="11259" width="4.42578125" style="70" customWidth="1"/>
    <col min="11260" max="11260" width="15.7109375" style="70" customWidth="1"/>
    <col min="11261" max="11261" width="24.140625" style="70" customWidth="1"/>
    <col min="11262" max="11262" width="8.7109375" style="70" customWidth="1"/>
    <col min="11263" max="11264" width="4.85546875" style="70" customWidth="1"/>
    <col min="11265" max="11265" width="5.42578125" style="70" customWidth="1"/>
    <col min="11266" max="11266" width="4.7109375" style="70" customWidth="1"/>
    <col min="11267" max="11267" width="4.5703125" style="70" customWidth="1"/>
    <col min="11268" max="11270" width="4.7109375" style="70" customWidth="1"/>
    <col min="11271" max="11271" width="4.5703125" style="70" customWidth="1"/>
    <col min="11272" max="11272" width="4.42578125" style="70" customWidth="1"/>
    <col min="11273" max="11273" width="4.28515625" style="70" customWidth="1"/>
    <col min="11274" max="11274" width="4.5703125" style="70" customWidth="1"/>
    <col min="11275" max="11275" width="4.42578125" style="70" customWidth="1"/>
    <col min="11276" max="11277" width="4.5703125" style="70" customWidth="1"/>
    <col min="11278" max="11278" width="4.28515625" style="70" customWidth="1"/>
    <col min="11279" max="11279" width="4.140625" style="70" customWidth="1"/>
    <col min="11280" max="11280" width="4.28515625" style="70" customWidth="1"/>
    <col min="11281" max="11514" width="9.140625" style="70"/>
    <col min="11515" max="11515" width="4.42578125" style="70" customWidth="1"/>
    <col min="11516" max="11516" width="15.7109375" style="70" customWidth="1"/>
    <col min="11517" max="11517" width="24.140625" style="70" customWidth="1"/>
    <col min="11518" max="11518" width="8.7109375" style="70" customWidth="1"/>
    <col min="11519" max="11520" width="4.85546875" style="70" customWidth="1"/>
    <col min="11521" max="11521" width="5.42578125" style="70" customWidth="1"/>
    <col min="11522" max="11522" width="4.7109375" style="70" customWidth="1"/>
    <col min="11523" max="11523" width="4.5703125" style="70" customWidth="1"/>
    <col min="11524" max="11526" width="4.7109375" style="70" customWidth="1"/>
    <col min="11527" max="11527" width="4.5703125" style="70" customWidth="1"/>
    <col min="11528" max="11528" width="4.42578125" style="70" customWidth="1"/>
    <col min="11529" max="11529" width="4.28515625" style="70" customWidth="1"/>
    <col min="11530" max="11530" width="4.5703125" style="70" customWidth="1"/>
    <col min="11531" max="11531" width="4.42578125" style="70" customWidth="1"/>
    <col min="11532" max="11533" width="4.5703125" style="70" customWidth="1"/>
    <col min="11534" max="11534" width="4.28515625" style="70" customWidth="1"/>
    <col min="11535" max="11535" width="4.140625" style="70" customWidth="1"/>
    <col min="11536" max="11536" width="4.28515625" style="70" customWidth="1"/>
    <col min="11537" max="11770" width="9.140625" style="70"/>
    <col min="11771" max="11771" width="4.42578125" style="70" customWidth="1"/>
    <col min="11772" max="11772" width="15.7109375" style="70" customWidth="1"/>
    <col min="11773" max="11773" width="24.140625" style="70" customWidth="1"/>
    <col min="11774" max="11774" width="8.7109375" style="70" customWidth="1"/>
    <col min="11775" max="11776" width="4.85546875" style="70" customWidth="1"/>
    <col min="11777" max="11777" width="5.42578125" style="70" customWidth="1"/>
    <col min="11778" max="11778" width="4.7109375" style="70" customWidth="1"/>
    <col min="11779" max="11779" width="4.5703125" style="70" customWidth="1"/>
    <col min="11780" max="11782" width="4.7109375" style="70" customWidth="1"/>
    <col min="11783" max="11783" width="4.5703125" style="70" customWidth="1"/>
    <col min="11784" max="11784" width="4.42578125" style="70" customWidth="1"/>
    <col min="11785" max="11785" width="4.28515625" style="70" customWidth="1"/>
    <col min="11786" max="11786" width="4.5703125" style="70" customWidth="1"/>
    <col min="11787" max="11787" width="4.42578125" style="70" customWidth="1"/>
    <col min="11788" max="11789" width="4.5703125" style="70" customWidth="1"/>
    <col min="11790" max="11790" width="4.28515625" style="70" customWidth="1"/>
    <col min="11791" max="11791" width="4.140625" style="70" customWidth="1"/>
    <col min="11792" max="11792" width="4.28515625" style="70" customWidth="1"/>
    <col min="11793" max="12026" width="9.140625" style="70"/>
    <col min="12027" max="12027" width="4.42578125" style="70" customWidth="1"/>
    <col min="12028" max="12028" width="15.7109375" style="70" customWidth="1"/>
    <col min="12029" max="12029" width="24.140625" style="70" customWidth="1"/>
    <col min="12030" max="12030" width="8.7109375" style="70" customWidth="1"/>
    <col min="12031" max="12032" width="4.85546875" style="70" customWidth="1"/>
    <col min="12033" max="12033" width="5.42578125" style="70" customWidth="1"/>
    <col min="12034" max="12034" width="4.7109375" style="70" customWidth="1"/>
    <col min="12035" max="12035" width="4.5703125" style="70" customWidth="1"/>
    <col min="12036" max="12038" width="4.7109375" style="70" customWidth="1"/>
    <col min="12039" max="12039" width="4.5703125" style="70" customWidth="1"/>
    <col min="12040" max="12040" width="4.42578125" style="70" customWidth="1"/>
    <col min="12041" max="12041" width="4.28515625" style="70" customWidth="1"/>
    <col min="12042" max="12042" width="4.5703125" style="70" customWidth="1"/>
    <col min="12043" max="12043" width="4.42578125" style="70" customWidth="1"/>
    <col min="12044" max="12045" width="4.5703125" style="70" customWidth="1"/>
    <col min="12046" max="12046" width="4.28515625" style="70" customWidth="1"/>
    <col min="12047" max="12047" width="4.140625" style="70" customWidth="1"/>
    <col min="12048" max="12048" width="4.28515625" style="70" customWidth="1"/>
    <col min="12049" max="12282" width="9.140625" style="70"/>
    <col min="12283" max="12283" width="4.42578125" style="70" customWidth="1"/>
    <col min="12284" max="12284" width="15.7109375" style="70" customWidth="1"/>
    <col min="12285" max="12285" width="24.140625" style="70" customWidth="1"/>
    <col min="12286" max="12286" width="8.7109375" style="70" customWidth="1"/>
    <col min="12287" max="12288" width="4.85546875" style="70" customWidth="1"/>
    <col min="12289" max="12289" width="5.42578125" style="70" customWidth="1"/>
    <col min="12290" max="12290" width="4.7109375" style="70" customWidth="1"/>
    <col min="12291" max="12291" width="4.5703125" style="70" customWidth="1"/>
    <col min="12292" max="12294" width="4.7109375" style="70" customWidth="1"/>
    <col min="12295" max="12295" width="4.5703125" style="70" customWidth="1"/>
    <col min="12296" max="12296" width="4.42578125" style="70" customWidth="1"/>
    <col min="12297" max="12297" width="4.28515625" style="70" customWidth="1"/>
    <col min="12298" max="12298" width="4.5703125" style="70" customWidth="1"/>
    <col min="12299" max="12299" width="4.42578125" style="70" customWidth="1"/>
    <col min="12300" max="12301" width="4.5703125" style="70" customWidth="1"/>
    <col min="12302" max="12302" width="4.28515625" style="70" customWidth="1"/>
    <col min="12303" max="12303" width="4.140625" style="70" customWidth="1"/>
    <col min="12304" max="12304" width="4.28515625" style="70" customWidth="1"/>
    <col min="12305" max="12538" width="9.140625" style="70"/>
    <col min="12539" max="12539" width="4.42578125" style="70" customWidth="1"/>
    <col min="12540" max="12540" width="15.7109375" style="70" customWidth="1"/>
    <col min="12541" max="12541" width="24.140625" style="70" customWidth="1"/>
    <col min="12542" max="12542" width="8.7109375" style="70" customWidth="1"/>
    <col min="12543" max="12544" width="4.85546875" style="70" customWidth="1"/>
    <col min="12545" max="12545" width="5.42578125" style="70" customWidth="1"/>
    <col min="12546" max="12546" width="4.7109375" style="70" customWidth="1"/>
    <col min="12547" max="12547" width="4.5703125" style="70" customWidth="1"/>
    <col min="12548" max="12550" width="4.7109375" style="70" customWidth="1"/>
    <col min="12551" max="12551" width="4.5703125" style="70" customWidth="1"/>
    <col min="12552" max="12552" width="4.42578125" style="70" customWidth="1"/>
    <col min="12553" max="12553" width="4.28515625" style="70" customWidth="1"/>
    <col min="12554" max="12554" width="4.5703125" style="70" customWidth="1"/>
    <col min="12555" max="12555" width="4.42578125" style="70" customWidth="1"/>
    <col min="12556" max="12557" width="4.5703125" style="70" customWidth="1"/>
    <col min="12558" max="12558" width="4.28515625" style="70" customWidth="1"/>
    <col min="12559" max="12559" width="4.140625" style="70" customWidth="1"/>
    <col min="12560" max="12560" width="4.28515625" style="70" customWidth="1"/>
    <col min="12561" max="12794" width="9.140625" style="70"/>
    <col min="12795" max="12795" width="4.42578125" style="70" customWidth="1"/>
    <col min="12796" max="12796" width="15.7109375" style="70" customWidth="1"/>
    <col min="12797" max="12797" width="24.140625" style="70" customWidth="1"/>
    <col min="12798" max="12798" width="8.7109375" style="70" customWidth="1"/>
    <col min="12799" max="12800" width="4.85546875" style="70" customWidth="1"/>
    <col min="12801" max="12801" width="5.42578125" style="70" customWidth="1"/>
    <col min="12802" max="12802" width="4.7109375" style="70" customWidth="1"/>
    <col min="12803" max="12803" width="4.5703125" style="70" customWidth="1"/>
    <col min="12804" max="12806" width="4.7109375" style="70" customWidth="1"/>
    <col min="12807" max="12807" width="4.5703125" style="70" customWidth="1"/>
    <col min="12808" max="12808" width="4.42578125" style="70" customWidth="1"/>
    <col min="12809" max="12809" width="4.28515625" style="70" customWidth="1"/>
    <col min="12810" max="12810" width="4.5703125" style="70" customWidth="1"/>
    <col min="12811" max="12811" width="4.42578125" style="70" customWidth="1"/>
    <col min="12812" max="12813" width="4.5703125" style="70" customWidth="1"/>
    <col min="12814" max="12814" width="4.28515625" style="70" customWidth="1"/>
    <col min="12815" max="12815" width="4.140625" style="70" customWidth="1"/>
    <col min="12816" max="12816" width="4.28515625" style="70" customWidth="1"/>
    <col min="12817" max="13050" width="9.140625" style="70"/>
    <col min="13051" max="13051" width="4.42578125" style="70" customWidth="1"/>
    <col min="13052" max="13052" width="15.7109375" style="70" customWidth="1"/>
    <col min="13053" max="13053" width="24.140625" style="70" customWidth="1"/>
    <col min="13054" max="13054" width="8.7109375" style="70" customWidth="1"/>
    <col min="13055" max="13056" width="4.85546875" style="70" customWidth="1"/>
    <col min="13057" max="13057" width="5.42578125" style="70" customWidth="1"/>
    <col min="13058" max="13058" width="4.7109375" style="70" customWidth="1"/>
    <col min="13059" max="13059" width="4.5703125" style="70" customWidth="1"/>
    <col min="13060" max="13062" width="4.7109375" style="70" customWidth="1"/>
    <col min="13063" max="13063" width="4.5703125" style="70" customWidth="1"/>
    <col min="13064" max="13064" width="4.42578125" style="70" customWidth="1"/>
    <col min="13065" max="13065" width="4.28515625" style="70" customWidth="1"/>
    <col min="13066" max="13066" width="4.5703125" style="70" customWidth="1"/>
    <col min="13067" max="13067" width="4.42578125" style="70" customWidth="1"/>
    <col min="13068" max="13069" width="4.5703125" style="70" customWidth="1"/>
    <col min="13070" max="13070" width="4.28515625" style="70" customWidth="1"/>
    <col min="13071" max="13071" width="4.140625" style="70" customWidth="1"/>
    <col min="13072" max="13072" width="4.28515625" style="70" customWidth="1"/>
    <col min="13073" max="13306" width="9.140625" style="70"/>
    <col min="13307" max="13307" width="4.42578125" style="70" customWidth="1"/>
    <col min="13308" max="13308" width="15.7109375" style="70" customWidth="1"/>
    <col min="13309" max="13309" width="24.140625" style="70" customWidth="1"/>
    <col min="13310" max="13310" width="8.7109375" style="70" customWidth="1"/>
    <col min="13311" max="13312" width="4.85546875" style="70" customWidth="1"/>
    <col min="13313" max="13313" width="5.42578125" style="70" customWidth="1"/>
    <col min="13314" max="13314" width="4.7109375" style="70" customWidth="1"/>
    <col min="13315" max="13315" width="4.5703125" style="70" customWidth="1"/>
    <col min="13316" max="13318" width="4.7109375" style="70" customWidth="1"/>
    <col min="13319" max="13319" width="4.5703125" style="70" customWidth="1"/>
    <col min="13320" max="13320" width="4.42578125" style="70" customWidth="1"/>
    <col min="13321" max="13321" width="4.28515625" style="70" customWidth="1"/>
    <col min="13322" max="13322" width="4.5703125" style="70" customWidth="1"/>
    <col min="13323" max="13323" width="4.42578125" style="70" customWidth="1"/>
    <col min="13324" max="13325" width="4.5703125" style="70" customWidth="1"/>
    <col min="13326" max="13326" width="4.28515625" style="70" customWidth="1"/>
    <col min="13327" max="13327" width="4.140625" style="70" customWidth="1"/>
    <col min="13328" max="13328" width="4.28515625" style="70" customWidth="1"/>
    <col min="13329" max="13562" width="9.140625" style="70"/>
    <col min="13563" max="13563" width="4.42578125" style="70" customWidth="1"/>
    <col min="13564" max="13564" width="15.7109375" style="70" customWidth="1"/>
    <col min="13565" max="13565" width="24.140625" style="70" customWidth="1"/>
    <col min="13566" max="13566" width="8.7109375" style="70" customWidth="1"/>
    <col min="13567" max="13568" width="4.85546875" style="70" customWidth="1"/>
    <col min="13569" max="13569" width="5.42578125" style="70" customWidth="1"/>
    <col min="13570" max="13570" width="4.7109375" style="70" customWidth="1"/>
    <col min="13571" max="13571" width="4.5703125" style="70" customWidth="1"/>
    <col min="13572" max="13574" width="4.7109375" style="70" customWidth="1"/>
    <col min="13575" max="13575" width="4.5703125" style="70" customWidth="1"/>
    <col min="13576" max="13576" width="4.42578125" style="70" customWidth="1"/>
    <col min="13577" max="13577" width="4.28515625" style="70" customWidth="1"/>
    <col min="13578" max="13578" width="4.5703125" style="70" customWidth="1"/>
    <col min="13579" max="13579" width="4.42578125" style="70" customWidth="1"/>
    <col min="13580" max="13581" width="4.5703125" style="70" customWidth="1"/>
    <col min="13582" max="13582" width="4.28515625" style="70" customWidth="1"/>
    <col min="13583" max="13583" width="4.140625" style="70" customWidth="1"/>
    <col min="13584" max="13584" width="4.28515625" style="70" customWidth="1"/>
    <col min="13585" max="13818" width="9.140625" style="70"/>
    <col min="13819" max="13819" width="4.42578125" style="70" customWidth="1"/>
    <col min="13820" max="13820" width="15.7109375" style="70" customWidth="1"/>
    <col min="13821" max="13821" width="24.140625" style="70" customWidth="1"/>
    <col min="13822" max="13822" width="8.7109375" style="70" customWidth="1"/>
    <col min="13823" max="13824" width="4.85546875" style="70" customWidth="1"/>
    <col min="13825" max="13825" width="5.42578125" style="70" customWidth="1"/>
    <col min="13826" max="13826" width="4.7109375" style="70" customWidth="1"/>
    <col min="13827" max="13827" width="4.5703125" style="70" customWidth="1"/>
    <col min="13828" max="13830" width="4.7109375" style="70" customWidth="1"/>
    <col min="13831" max="13831" width="4.5703125" style="70" customWidth="1"/>
    <col min="13832" max="13832" width="4.42578125" style="70" customWidth="1"/>
    <col min="13833" max="13833" width="4.28515625" style="70" customWidth="1"/>
    <col min="13834" max="13834" width="4.5703125" style="70" customWidth="1"/>
    <col min="13835" max="13835" width="4.42578125" style="70" customWidth="1"/>
    <col min="13836" max="13837" width="4.5703125" style="70" customWidth="1"/>
    <col min="13838" max="13838" width="4.28515625" style="70" customWidth="1"/>
    <col min="13839" max="13839" width="4.140625" style="70" customWidth="1"/>
    <col min="13840" max="13840" width="4.28515625" style="70" customWidth="1"/>
    <col min="13841" max="14074" width="9.140625" style="70"/>
    <col min="14075" max="14075" width="4.42578125" style="70" customWidth="1"/>
    <col min="14076" max="14076" width="15.7109375" style="70" customWidth="1"/>
    <col min="14077" max="14077" width="24.140625" style="70" customWidth="1"/>
    <col min="14078" max="14078" width="8.7109375" style="70" customWidth="1"/>
    <col min="14079" max="14080" width="4.85546875" style="70" customWidth="1"/>
    <col min="14081" max="14081" width="5.42578125" style="70" customWidth="1"/>
    <col min="14082" max="14082" width="4.7109375" style="70" customWidth="1"/>
    <col min="14083" max="14083" width="4.5703125" style="70" customWidth="1"/>
    <col min="14084" max="14086" width="4.7109375" style="70" customWidth="1"/>
    <col min="14087" max="14087" width="4.5703125" style="70" customWidth="1"/>
    <col min="14088" max="14088" width="4.42578125" style="70" customWidth="1"/>
    <col min="14089" max="14089" width="4.28515625" style="70" customWidth="1"/>
    <col min="14090" max="14090" width="4.5703125" style="70" customWidth="1"/>
    <col min="14091" max="14091" width="4.42578125" style="70" customWidth="1"/>
    <col min="14092" max="14093" width="4.5703125" style="70" customWidth="1"/>
    <col min="14094" max="14094" width="4.28515625" style="70" customWidth="1"/>
    <col min="14095" max="14095" width="4.140625" style="70" customWidth="1"/>
    <col min="14096" max="14096" width="4.28515625" style="70" customWidth="1"/>
    <col min="14097" max="14330" width="9.140625" style="70"/>
    <col min="14331" max="14331" width="4.42578125" style="70" customWidth="1"/>
    <col min="14332" max="14332" width="15.7109375" style="70" customWidth="1"/>
    <col min="14333" max="14333" width="24.140625" style="70" customWidth="1"/>
    <col min="14334" max="14334" width="8.7109375" style="70" customWidth="1"/>
    <col min="14335" max="14336" width="4.85546875" style="70" customWidth="1"/>
    <col min="14337" max="14337" width="5.42578125" style="70" customWidth="1"/>
    <col min="14338" max="14338" width="4.7109375" style="70" customWidth="1"/>
    <col min="14339" max="14339" width="4.5703125" style="70" customWidth="1"/>
    <col min="14340" max="14342" width="4.7109375" style="70" customWidth="1"/>
    <col min="14343" max="14343" width="4.5703125" style="70" customWidth="1"/>
    <col min="14344" max="14344" width="4.42578125" style="70" customWidth="1"/>
    <col min="14345" max="14345" width="4.28515625" style="70" customWidth="1"/>
    <col min="14346" max="14346" width="4.5703125" style="70" customWidth="1"/>
    <col min="14347" max="14347" width="4.42578125" style="70" customWidth="1"/>
    <col min="14348" max="14349" width="4.5703125" style="70" customWidth="1"/>
    <col min="14350" max="14350" width="4.28515625" style="70" customWidth="1"/>
    <col min="14351" max="14351" width="4.140625" style="70" customWidth="1"/>
    <col min="14352" max="14352" width="4.28515625" style="70" customWidth="1"/>
    <col min="14353" max="14586" width="9.140625" style="70"/>
    <col min="14587" max="14587" width="4.42578125" style="70" customWidth="1"/>
    <col min="14588" max="14588" width="15.7109375" style="70" customWidth="1"/>
    <col min="14589" max="14589" width="24.140625" style="70" customWidth="1"/>
    <col min="14590" max="14590" width="8.7109375" style="70" customWidth="1"/>
    <col min="14591" max="14592" width="4.85546875" style="70" customWidth="1"/>
    <col min="14593" max="14593" width="5.42578125" style="70" customWidth="1"/>
    <col min="14594" max="14594" width="4.7109375" style="70" customWidth="1"/>
    <col min="14595" max="14595" width="4.5703125" style="70" customWidth="1"/>
    <col min="14596" max="14598" width="4.7109375" style="70" customWidth="1"/>
    <col min="14599" max="14599" width="4.5703125" style="70" customWidth="1"/>
    <col min="14600" max="14600" width="4.42578125" style="70" customWidth="1"/>
    <col min="14601" max="14601" width="4.28515625" style="70" customWidth="1"/>
    <col min="14602" max="14602" width="4.5703125" style="70" customWidth="1"/>
    <col min="14603" max="14603" width="4.42578125" style="70" customWidth="1"/>
    <col min="14604" max="14605" width="4.5703125" style="70" customWidth="1"/>
    <col min="14606" max="14606" width="4.28515625" style="70" customWidth="1"/>
    <col min="14607" max="14607" width="4.140625" style="70" customWidth="1"/>
    <col min="14608" max="14608" width="4.28515625" style="70" customWidth="1"/>
    <col min="14609" max="14842" width="9.140625" style="70"/>
    <col min="14843" max="14843" width="4.42578125" style="70" customWidth="1"/>
    <col min="14844" max="14844" width="15.7109375" style="70" customWidth="1"/>
    <col min="14845" max="14845" width="24.140625" style="70" customWidth="1"/>
    <col min="14846" max="14846" width="8.7109375" style="70" customWidth="1"/>
    <col min="14847" max="14848" width="4.85546875" style="70" customWidth="1"/>
    <col min="14849" max="14849" width="5.42578125" style="70" customWidth="1"/>
    <col min="14850" max="14850" width="4.7109375" style="70" customWidth="1"/>
    <col min="14851" max="14851" width="4.5703125" style="70" customWidth="1"/>
    <col min="14852" max="14854" width="4.7109375" style="70" customWidth="1"/>
    <col min="14855" max="14855" width="4.5703125" style="70" customWidth="1"/>
    <col min="14856" max="14856" width="4.42578125" style="70" customWidth="1"/>
    <col min="14857" max="14857" width="4.28515625" style="70" customWidth="1"/>
    <col min="14858" max="14858" width="4.5703125" style="70" customWidth="1"/>
    <col min="14859" max="14859" width="4.42578125" style="70" customWidth="1"/>
    <col min="14860" max="14861" width="4.5703125" style="70" customWidth="1"/>
    <col min="14862" max="14862" width="4.28515625" style="70" customWidth="1"/>
    <col min="14863" max="14863" width="4.140625" style="70" customWidth="1"/>
    <col min="14864" max="14864" width="4.28515625" style="70" customWidth="1"/>
    <col min="14865" max="15098" width="9.140625" style="70"/>
    <col min="15099" max="15099" width="4.42578125" style="70" customWidth="1"/>
    <col min="15100" max="15100" width="15.7109375" style="70" customWidth="1"/>
    <col min="15101" max="15101" width="24.140625" style="70" customWidth="1"/>
    <col min="15102" max="15102" width="8.7109375" style="70" customWidth="1"/>
    <col min="15103" max="15104" width="4.85546875" style="70" customWidth="1"/>
    <col min="15105" max="15105" width="5.42578125" style="70" customWidth="1"/>
    <col min="15106" max="15106" width="4.7109375" style="70" customWidth="1"/>
    <col min="15107" max="15107" width="4.5703125" style="70" customWidth="1"/>
    <col min="15108" max="15110" width="4.7109375" style="70" customWidth="1"/>
    <col min="15111" max="15111" width="4.5703125" style="70" customWidth="1"/>
    <col min="15112" max="15112" width="4.42578125" style="70" customWidth="1"/>
    <col min="15113" max="15113" width="4.28515625" style="70" customWidth="1"/>
    <col min="15114" max="15114" width="4.5703125" style="70" customWidth="1"/>
    <col min="15115" max="15115" width="4.42578125" style="70" customWidth="1"/>
    <col min="15116" max="15117" width="4.5703125" style="70" customWidth="1"/>
    <col min="15118" max="15118" width="4.28515625" style="70" customWidth="1"/>
    <col min="15119" max="15119" width="4.140625" style="70" customWidth="1"/>
    <col min="15120" max="15120" width="4.28515625" style="70" customWidth="1"/>
    <col min="15121" max="15354" width="9.140625" style="70"/>
    <col min="15355" max="15355" width="4.42578125" style="70" customWidth="1"/>
    <col min="15356" max="15356" width="15.7109375" style="70" customWidth="1"/>
    <col min="15357" max="15357" width="24.140625" style="70" customWidth="1"/>
    <col min="15358" max="15358" width="8.7109375" style="70" customWidth="1"/>
    <col min="15359" max="15360" width="4.85546875" style="70" customWidth="1"/>
    <col min="15361" max="15361" width="5.42578125" style="70" customWidth="1"/>
    <col min="15362" max="15362" width="4.7109375" style="70" customWidth="1"/>
    <col min="15363" max="15363" width="4.5703125" style="70" customWidth="1"/>
    <col min="15364" max="15366" width="4.7109375" style="70" customWidth="1"/>
    <col min="15367" max="15367" width="4.5703125" style="70" customWidth="1"/>
    <col min="15368" max="15368" width="4.42578125" style="70" customWidth="1"/>
    <col min="15369" max="15369" width="4.28515625" style="70" customWidth="1"/>
    <col min="15370" max="15370" width="4.5703125" style="70" customWidth="1"/>
    <col min="15371" max="15371" width="4.42578125" style="70" customWidth="1"/>
    <col min="15372" max="15373" width="4.5703125" style="70" customWidth="1"/>
    <col min="15374" max="15374" width="4.28515625" style="70" customWidth="1"/>
    <col min="15375" max="15375" width="4.140625" style="70" customWidth="1"/>
    <col min="15376" max="15376" width="4.28515625" style="70" customWidth="1"/>
    <col min="15377" max="15610" width="9.140625" style="70"/>
    <col min="15611" max="15611" width="4.42578125" style="70" customWidth="1"/>
    <col min="15612" max="15612" width="15.7109375" style="70" customWidth="1"/>
    <col min="15613" max="15613" width="24.140625" style="70" customWidth="1"/>
    <col min="15614" max="15614" width="8.7109375" style="70" customWidth="1"/>
    <col min="15615" max="15616" width="4.85546875" style="70" customWidth="1"/>
    <col min="15617" max="15617" width="5.42578125" style="70" customWidth="1"/>
    <col min="15618" max="15618" width="4.7109375" style="70" customWidth="1"/>
    <col min="15619" max="15619" width="4.5703125" style="70" customWidth="1"/>
    <col min="15620" max="15622" width="4.7109375" style="70" customWidth="1"/>
    <col min="15623" max="15623" width="4.5703125" style="70" customWidth="1"/>
    <col min="15624" max="15624" width="4.42578125" style="70" customWidth="1"/>
    <col min="15625" max="15625" width="4.28515625" style="70" customWidth="1"/>
    <col min="15626" max="15626" width="4.5703125" style="70" customWidth="1"/>
    <col min="15627" max="15627" width="4.42578125" style="70" customWidth="1"/>
    <col min="15628" max="15629" width="4.5703125" style="70" customWidth="1"/>
    <col min="15630" max="15630" width="4.28515625" style="70" customWidth="1"/>
    <col min="15631" max="15631" width="4.140625" style="70" customWidth="1"/>
    <col min="15632" max="15632" width="4.28515625" style="70" customWidth="1"/>
    <col min="15633" max="15866" width="9.140625" style="70"/>
    <col min="15867" max="15867" width="4.42578125" style="70" customWidth="1"/>
    <col min="15868" max="15868" width="15.7109375" style="70" customWidth="1"/>
    <col min="15869" max="15869" width="24.140625" style="70" customWidth="1"/>
    <col min="15870" max="15870" width="8.7109375" style="70" customWidth="1"/>
    <col min="15871" max="15872" width="4.85546875" style="70" customWidth="1"/>
    <col min="15873" max="15873" width="5.42578125" style="70" customWidth="1"/>
    <col min="15874" max="15874" width="4.7109375" style="70" customWidth="1"/>
    <col min="15875" max="15875" width="4.5703125" style="70" customWidth="1"/>
    <col min="15876" max="15878" width="4.7109375" style="70" customWidth="1"/>
    <col min="15879" max="15879" width="4.5703125" style="70" customWidth="1"/>
    <col min="15880" max="15880" width="4.42578125" style="70" customWidth="1"/>
    <col min="15881" max="15881" width="4.28515625" style="70" customWidth="1"/>
    <col min="15882" max="15882" width="4.5703125" style="70" customWidth="1"/>
    <col min="15883" max="15883" width="4.42578125" style="70" customWidth="1"/>
    <col min="15884" max="15885" width="4.5703125" style="70" customWidth="1"/>
    <col min="15886" max="15886" width="4.28515625" style="70" customWidth="1"/>
    <col min="15887" max="15887" width="4.140625" style="70" customWidth="1"/>
    <col min="15888" max="15888" width="4.28515625" style="70" customWidth="1"/>
    <col min="15889" max="16122" width="9.140625" style="70"/>
    <col min="16123" max="16123" width="4.42578125" style="70" customWidth="1"/>
    <col min="16124" max="16124" width="15.7109375" style="70" customWidth="1"/>
    <col min="16125" max="16125" width="24.140625" style="70" customWidth="1"/>
    <col min="16126" max="16126" width="8.7109375" style="70" customWidth="1"/>
    <col min="16127" max="16128" width="4.85546875" style="70" customWidth="1"/>
    <col min="16129" max="16129" width="5.42578125" style="70" customWidth="1"/>
    <col min="16130" max="16130" width="4.7109375" style="70" customWidth="1"/>
    <col min="16131" max="16131" width="4.5703125" style="70" customWidth="1"/>
    <col min="16132" max="16134" width="4.7109375" style="70" customWidth="1"/>
    <col min="16135" max="16135" width="4.5703125" style="70" customWidth="1"/>
    <col min="16136" max="16136" width="4.42578125" style="70" customWidth="1"/>
    <col min="16137" max="16137" width="4.28515625" style="70" customWidth="1"/>
    <col min="16138" max="16138" width="4.5703125" style="70" customWidth="1"/>
    <col min="16139" max="16139" width="4.42578125" style="70" customWidth="1"/>
    <col min="16140" max="16141" width="4.5703125" style="70" customWidth="1"/>
    <col min="16142" max="16142" width="4.28515625" style="70" customWidth="1"/>
    <col min="16143" max="16143" width="4.140625" style="70" customWidth="1"/>
    <col min="16144" max="16144" width="4.28515625" style="70" customWidth="1"/>
    <col min="16145" max="16384" width="9.140625" style="70"/>
  </cols>
  <sheetData>
    <row r="1" spans="1:32" s="43" customFormat="1" ht="25.5" customHeight="1">
      <c r="A1" s="41"/>
      <c r="B1" s="184" t="s">
        <v>12</v>
      </c>
      <c r="C1" s="185"/>
      <c r="D1" s="147"/>
      <c r="E1" s="186" t="s">
        <v>6</v>
      </c>
      <c r="F1" s="187"/>
      <c r="G1" s="187"/>
      <c r="H1" s="187"/>
      <c r="I1" s="187"/>
      <c r="J1" s="187"/>
      <c r="K1" s="187"/>
      <c r="L1" s="187"/>
      <c r="M1" s="187"/>
      <c r="N1" s="187"/>
      <c r="O1" s="187"/>
    </row>
    <row r="2" spans="1:32" s="43" customFormat="1" ht="15.75" customHeight="1">
      <c r="A2" s="188" t="s">
        <v>5</v>
      </c>
      <c r="B2" s="188"/>
      <c r="C2" s="188"/>
      <c r="D2" s="146"/>
      <c r="E2" s="44"/>
      <c r="F2" s="45"/>
      <c r="G2" s="46"/>
      <c r="H2" s="47"/>
      <c r="I2" s="48"/>
      <c r="J2" s="48"/>
      <c r="K2" s="49"/>
      <c r="L2" s="50"/>
      <c r="M2" s="50"/>
      <c r="N2" s="49"/>
      <c r="O2" s="50"/>
      <c r="P2" s="50"/>
      <c r="Q2" s="49"/>
      <c r="R2" s="45"/>
      <c r="S2" s="46"/>
      <c r="T2" s="47"/>
      <c r="U2" s="48"/>
      <c r="V2" s="48"/>
      <c r="W2" s="49"/>
      <c r="X2" s="50"/>
      <c r="Y2" s="50"/>
      <c r="Z2" s="49"/>
      <c r="AA2" s="50"/>
      <c r="AB2" s="50"/>
      <c r="AC2" s="49"/>
      <c r="AD2" s="50"/>
      <c r="AE2" s="50"/>
      <c r="AF2" s="49"/>
    </row>
    <row r="3" spans="1:32" s="43" customFormat="1" ht="28.5" customHeight="1">
      <c r="A3" s="51"/>
      <c r="B3" s="42"/>
      <c r="C3" s="52" t="s">
        <v>155</v>
      </c>
      <c r="D3" s="52"/>
      <c r="E3" s="53" t="s">
        <v>156</v>
      </c>
      <c r="F3" s="54"/>
      <c r="G3" s="55"/>
      <c r="H3" s="55"/>
      <c r="I3" s="56"/>
      <c r="J3" s="52"/>
      <c r="K3" s="52"/>
      <c r="N3" s="49"/>
      <c r="Q3" s="49"/>
      <c r="R3" s="54"/>
      <c r="S3" s="55"/>
      <c r="T3" s="55"/>
      <c r="U3" s="56"/>
      <c r="V3" s="52"/>
      <c r="W3" s="52"/>
      <c r="Z3" s="49"/>
      <c r="AC3" s="49"/>
      <c r="AF3" s="49"/>
    </row>
    <row r="4" spans="1:32" s="43" customFormat="1">
      <c r="A4" s="57"/>
      <c r="B4" s="42"/>
      <c r="C4" s="52" t="s">
        <v>37</v>
      </c>
      <c r="D4" s="52"/>
      <c r="E4" s="58"/>
      <c r="F4" s="59"/>
      <c r="G4" s="60"/>
      <c r="H4" s="61"/>
      <c r="I4" s="61"/>
      <c r="J4" s="61"/>
      <c r="K4" s="62"/>
      <c r="L4" s="63"/>
      <c r="M4" s="63"/>
      <c r="O4" s="63"/>
      <c r="P4" s="63"/>
      <c r="R4" s="59"/>
      <c r="S4" s="60"/>
      <c r="T4" s="61"/>
      <c r="U4" s="61"/>
      <c r="V4" s="61"/>
      <c r="W4" s="62"/>
      <c r="X4" s="63"/>
      <c r="Y4" s="63"/>
      <c r="AA4" s="63"/>
      <c r="AB4" s="63"/>
      <c r="AD4" s="63"/>
      <c r="AE4" s="63"/>
    </row>
    <row r="5" spans="1:32" s="43" customFormat="1">
      <c r="B5" s="64"/>
      <c r="C5" s="65" t="s">
        <v>11</v>
      </c>
      <c r="D5" s="65"/>
      <c r="E5" s="66"/>
      <c r="F5" s="59"/>
      <c r="G5" s="60"/>
      <c r="H5" s="61"/>
      <c r="I5" s="61"/>
      <c r="J5" s="61"/>
      <c r="K5" s="62"/>
      <c r="L5" s="63"/>
      <c r="M5" s="63"/>
      <c r="O5" s="63"/>
      <c r="P5" s="63"/>
      <c r="R5" s="59"/>
      <c r="S5" s="60"/>
      <c r="T5" s="61"/>
      <c r="U5" s="61"/>
      <c r="V5" s="61"/>
      <c r="W5" s="62"/>
      <c r="X5" s="63"/>
      <c r="Y5" s="63"/>
      <c r="AA5" s="63"/>
      <c r="AB5" s="63"/>
      <c r="AD5" s="63"/>
      <c r="AE5" s="63"/>
    </row>
    <row r="6" spans="1:32" s="43" customFormat="1" ht="20.25" customHeight="1">
      <c r="B6" s="42"/>
      <c r="C6" s="52" t="s">
        <v>157</v>
      </c>
      <c r="D6" s="52"/>
      <c r="E6" s="67" t="s">
        <v>143</v>
      </c>
      <c r="F6" s="153">
        <f>SUM(F9:AF9)</f>
        <v>18</v>
      </c>
      <c r="G6" s="68"/>
      <c r="H6" s="55"/>
      <c r="I6" s="48"/>
      <c r="J6" s="48"/>
      <c r="K6" s="62"/>
      <c r="L6" s="62"/>
      <c r="M6" s="62"/>
      <c r="N6" s="49"/>
      <c r="O6" s="62"/>
      <c r="P6" s="62"/>
      <c r="Q6" s="49"/>
      <c r="R6" s="153"/>
      <c r="S6" s="68"/>
      <c r="T6" s="55"/>
      <c r="U6" s="48"/>
      <c r="V6" s="48"/>
      <c r="W6" s="62"/>
      <c r="X6" s="62"/>
      <c r="Y6" s="62"/>
      <c r="Z6" s="49"/>
      <c r="AA6" s="62"/>
      <c r="AB6" s="62"/>
      <c r="AC6" s="49"/>
      <c r="AD6" s="62"/>
      <c r="AE6" s="62"/>
      <c r="AF6" s="49"/>
    </row>
    <row r="7" spans="1:32" s="43" customFormat="1" ht="11.25" customHeight="1">
      <c r="B7" s="42"/>
      <c r="C7" s="52"/>
      <c r="D7" s="52"/>
      <c r="E7" s="53"/>
      <c r="F7" s="67"/>
      <c r="G7" s="68"/>
      <c r="H7" s="55"/>
      <c r="I7" s="48"/>
      <c r="J7" s="48"/>
      <c r="K7" s="62"/>
      <c r="L7" s="62"/>
      <c r="M7" s="62"/>
      <c r="N7" s="49"/>
      <c r="O7" s="62"/>
      <c r="P7" s="62"/>
      <c r="Q7" s="49"/>
      <c r="R7" s="67"/>
      <c r="S7" s="68"/>
      <c r="T7" s="55"/>
      <c r="U7" s="48"/>
      <c r="V7" s="48"/>
      <c r="W7" s="62"/>
      <c r="X7" s="62"/>
      <c r="Y7" s="62"/>
      <c r="Z7" s="49"/>
      <c r="AA7" s="62"/>
      <c r="AB7" s="62"/>
      <c r="AC7" s="49"/>
      <c r="AD7" s="62"/>
      <c r="AE7" s="62"/>
      <c r="AF7" s="49"/>
    </row>
    <row r="8" spans="1:32" ht="96.75" customHeight="1">
      <c r="A8" s="80" t="s">
        <v>4</v>
      </c>
      <c r="B8" s="81" t="s">
        <v>3</v>
      </c>
      <c r="C8" s="82" t="s">
        <v>8</v>
      </c>
      <c r="D8" s="149" t="s">
        <v>9</v>
      </c>
      <c r="E8" s="83" t="s">
        <v>141</v>
      </c>
      <c r="F8" s="178" t="s">
        <v>146</v>
      </c>
      <c r="G8" s="179"/>
      <c r="H8" s="180"/>
      <c r="I8" s="178" t="s">
        <v>147</v>
      </c>
      <c r="J8" s="179"/>
      <c r="K8" s="180"/>
      <c r="L8" s="178" t="s">
        <v>148</v>
      </c>
      <c r="M8" s="179"/>
      <c r="N8" s="180"/>
      <c r="O8" s="178" t="s">
        <v>149</v>
      </c>
      <c r="P8" s="179"/>
      <c r="Q8" s="180"/>
      <c r="R8" s="178" t="s">
        <v>150</v>
      </c>
      <c r="S8" s="179"/>
      <c r="T8" s="180"/>
      <c r="U8" s="178" t="s">
        <v>151</v>
      </c>
      <c r="V8" s="179"/>
      <c r="W8" s="180"/>
      <c r="X8" s="178" t="s">
        <v>152</v>
      </c>
      <c r="Y8" s="179"/>
      <c r="Z8" s="180"/>
      <c r="AA8" s="178" t="s">
        <v>153</v>
      </c>
      <c r="AB8" s="179"/>
      <c r="AC8" s="180"/>
      <c r="AD8" s="178" t="s">
        <v>154</v>
      </c>
      <c r="AE8" s="179"/>
      <c r="AF8" s="180"/>
    </row>
    <row r="9" spans="1:32" s="71" customFormat="1" ht="18" customHeight="1">
      <c r="A9" s="91"/>
      <c r="B9" s="92"/>
      <c r="C9" s="93"/>
      <c r="D9" s="94"/>
      <c r="E9" s="94"/>
      <c r="F9" s="182">
        <v>2</v>
      </c>
      <c r="G9" s="182"/>
      <c r="H9" s="182"/>
      <c r="I9" s="181">
        <v>2</v>
      </c>
      <c r="J9" s="182"/>
      <c r="K9" s="182"/>
      <c r="L9" s="181">
        <v>2</v>
      </c>
      <c r="M9" s="182"/>
      <c r="N9" s="183"/>
      <c r="O9" s="181">
        <v>2</v>
      </c>
      <c r="P9" s="182"/>
      <c r="Q9" s="183"/>
      <c r="R9" s="182">
        <v>2</v>
      </c>
      <c r="S9" s="182"/>
      <c r="T9" s="182"/>
      <c r="U9" s="181">
        <v>2</v>
      </c>
      <c r="V9" s="182"/>
      <c r="W9" s="182"/>
      <c r="X9" s="181">
        <v>2</v>
      </c>
      <c r="Y9" s="182"/>
      <c r="Z9" s="183"/>
      <c r="AA9" s="181">
        <v>2</v>
      </c>
      <c r="AB9" s="182"/>
      <c r="AC9" s="183"/>
      <c r="AD9" s="181">
        <v>2</v>
      </c>
      <c r="AE9" s="182"/>
      <c r="AF9" s="183"/>
    </row>
    <row r="10" spans="1:32" s="71" customFormat="1" ht="47.25" customHeight="1">
      <c r="A10" s="91"/>
      <c r="B10" s="95"/>
      <c r="C10" s="93"/>
      <c r="D10" s="94"/>
      <c r="E10" s="94"/>
      <c r="F10" s="96" t="s">
        <v>13</v>
      </c>
      <c r="G10" s="96" t="s">
        <v>14</v>
      </c>
      <c r="H10" s="97" t="s">
        <v>10</v>
      </c>
      <c r="I10" s="96" t="s">
        <v>13</v>
      </c>
      <c r="J10" s="96" t="s">
        <v>14</v>
      </c>
      <c r="K10" s="97" t="s">
        <v>10</v>
      </c>
      <c r="L10" s="96" t="s">
        <v>13</v>
      </c>
      <c r="M10" s="96" t="s">
        <v>14</v>
      </c>
      <c r="N10" s="97" t="s">
        <v>10</v>
      </c>
      <c r="O10" s="96" t="s">
        <v>13</v>
      </c>
      <c r="P10" s="96" t="s">
        <v>14</v>
      </c>
      <c r="Q10" s="97" t="s">
        <v>10</v>
      </c>
      <c r="R10" s="96" t="s">
        <v>13</v>
      </c>
      <c r="S10" s="96" t="s">
        <v>14</v>
      </c>
      <c r="T10" s="97" t="s">
        <v>10</v>
      </c>
      <c r="U10" s="96" t="s">
        <v>13</v>
      </c>
      <c r="V10" s="96" t="s">
        <v>14</v>
      </c>
      <c r="W10" s="97" t="s">
        <v>10</v>
      </c>
      <c r="X10" s="96" t="s">
        <v>13</v>
      </c>
      <c r="Y10" s="96" t="s">
        <v>14</v>
      </c>
      <c r="Z10" s="97" t="s">
        <v>10</v>
      </c>
      <c r="AA10" s="96" t="s">
        <v>13</v>
      </c>
      <c r="AB10" s="96" t="s">
        <v>14</v>
      </c>
      <c r="AC10" s="97" t="s">
        <v>10</v>
      </c>
      <c r="AD10" s="96" t="s">
        <v>13</v>
      </c>
      <c r="AE10" s="96" t="s">
        <v>14</v>
      </c>
      <c r="AF10" s="97" t="s">
        <v>10</v>
      </c>
    </row>
    <row r="11" spans="1:32" s="49" customFormat="1" ht="18" customHeight="1">
      <c r="A11" s="98">
        <v>1</v>
      </c>
      <c r="B11" s="119" t="s">
        <v>38</v>
      </c>
      <c r="C11" s="163" t="s">
        <v>39</v>
      </c>
      <c r="D11" s="164" t="s">
        <v>40</v>
      </c>
      <c r="E11" s="165">
        <v>28954</v>
      </c>
      <c r="F11" s="115">
        <v>8.3000000000000007</v>
      </c>
      <c r="G11" s="115">
        <v>7</v>
      </c>
      <c r="H11" s="115">
        <f t="shared" ref="H11:H44" si="0">ROUND((0.4*F11+0.6*G11),1)</f>
        <v>7.5</v>
      </c>
      <c r="I11" s="115">
        <v>8.5</v>
      </c>
      <c r="J11" s="115">
        <v>7</v>
      </c>
      <c r="K11" s="115">
        <f t="shared" ref="K11:K44" si="1">ROUND((0.4*I11+0.6*J11),1)</f>
        <v>7.6</v>
      </c>
      <c r="L11" s="115">
        <v>8.9</v>
      </c>
      <c r="M11" s="115">
        <v>7</v>
      </c>
      <c r="N11" s="115">
        <f t="shared" ref="N11:N44" si="2">ROUND((0.4*L11+0.6*M11),1)</f>
        <v>7.8</v>
      </c>
      <c r="O11" s="115">
        <v>0</v>
      </c>
      <c r="P11" s="115">
        <v>7</v>
      </c>
      <c r="Q11" s="115">
        <f t="shared" ref="Q11:Q44" si="3">ROUND((0.4*O11+0.6*P11),1)</f>
        <v>4.2</v>
      </c>
      <c r="R11" s="115">
        <v>8</v>
      </c>
      <c r="S11" s="115">
        <v>7.5</v>
      </c>
      <c r="T11" s="115">
        <f t="shared" ref="T11:T44" si="4">ROUND((0.4*R11+0.6*S11),1)</f>
        <v>7.7</v>
      </c>
      <c r="U11" s="115">
        <v>8</v>
      </c>
      <c r="V11" s="115">
        <v>8</v>
      </c>
      <c r="W11" s="115">
        <f t="shared" ref="W11:W44" si="5">ROUND((0.4*U11+0.6*V11),1)</f>
        <v>8</v>
      </c>
      <c r="X11" s="115">
        <v>7.3</v>
      </c>
      <c r="Y11" s="115">
        <v>8</v>
      </c>
      <c r="Z11" s="115">
        <f t="shared" ref="Z11:Z44" si="6">ROUND((0.4*X11+0.6*Y11),1)</f>
        <v>7.7</v>
      </c>
      <c r="AA11" s="115">
        <v>8.3000000000000007</v>
      </c>
      <c r="AB11" s="115">
        <v>7.5</v>
      </c>
      <c r="AC11" s="115">
        <f t="shared" ref="AC11:AC44" si="7">ROUND((0.4*AA11+0.6*AB11),1)</f>
        <v>7.8</v>
      </c>
      <c r="AD11" s="115">
        <v>9</v>
      </c>
      <c r="AE11" s="115">
        <v>7</v>
      </c>
      <c r="AF11" s="115">
        <f t="shared" ref="AF11:AF44" si="8">ROUND((0.4*AD11+0.6*AE11),1)</f>
        <v>7.8</v>
      </c>
    </row>
    <row r="12" spans="1:32" s="49" customFormat="1" ht="18" customHeight="1">
      <c r="A12" s="98">
        <v>2</v>
      </c>
      <c r="B12" s="119" t="s">
        <v>41</v>
      </c>
      <c r="C12" s="163" t="s">
        <v>42</v>
      </c>
      <c r="D12" s="164" t="s">
        <v>26</v>
      </c>
      <c r="E12" s="165">
        <v>32037</v>
      </c>
      <c r="F12" s="115">
        <v>8.3000000000000007</v>
      </c>
      <c r="G12" s="115">
        <v>7</v>
      </c>
      <c r="H12" s="115">
        <f t="shared" si="0"/>
        <v>7.5</v>
      </c>
      <c r="I12" s="115">
        <v>8.5</v>
      </c>
      <c r="J12" s="115">
        <v>7</v>
      </c>
      <c r="K12" s="115">
        <f t="shared" si="1"/>
        <v>7.6</v>
      </c>
      <c r="L12" s="115">
        <v>8.9</v>
      </c>
      <c r="M12" s="115">
        <v>6.5</v>
      </c>
      <c r="N12" s="115">
        <f t="shared" si="2"/>
        <v>7.5</v>
      </c>
      <c r="O12" s="115">
        <v>8.9</v>
      </c>
      <c r="P12" s="115">
        <v>7</v>
      </c>
      <c r="Q12" s="115">
        <f t="shared" si="3"/>
        <v>7.8</v>
      </c>
      <c r="R12" s="115">
        <v>8</v>
      </c>
      <c r="S12" s="115">
        <v>7.5</v>
      </c>
      <c r="T12" s="115">
        <f t="shared" si="4"/>
        <v>7.7</v>
      </c>
      <c r="U12" s="115">
        <v>8</v>
      </c>
      <c r="V12" s="115">
        <v>7.5</v>
      </c>
      <c r="W12" s="115">
        <f t="shared" si="5"/>
        <v>7.7</v>
      </c>
      <c r="X12" s="115">
        <v>8.3000000000000007</v>
      </c>
      <c r="Y12" s="115">
        <v>7</v>
      </c>
      <c r="Z12" s="115">
        <f t="shared" si="6"/>
        <v>7.5</v>
      </c>
      <c r="AA12" s="115">
        <v>8.5</v>
      </c>
      <c r="AB12" s="115">
        <v>7</v>
      </c>
      <c r="AC12" s="115">
        <f t="shared" si="7"/>
        <v>7.6</v>
      </c>
      <c r="AD12" s="115">
        <v>9</v>
      </c>
      <c r="AE12" s="115">
        <v>7</v>
      </c>
      <c r="AF12" s="115">
        <f t="shared" si="8"/>
        <v>7.8</v>
      </c>
    </row>
    <row r="13" spans="1:32" s="49" customFormat="1" ht="18" customHeight="1">
      <c r="A13" s="98">
        <v>3</v>
      </c>
      <c r="B13" s="119" t="s">
        <v>43</v>
      </c>
      <c r="C13" s="163" t="s">
        <v>44</v>
      </c>
      <c r="D13" s="164" t="s">
        <v>45</v>
      </c>
      <c r="E13" s="165" t="s">
        <v>46</v>
      </c>
      <c r="F13" s="115">
        <v>8.3000000000000007</v>
      </c>
      <c r="G13" s="115">
        <v>7.5</v>
      </c>
      <c r="H13" s="115">
        <f t="shared" si="0"/>
        <v>7.8</v>
      </c>
      <c r="I13" s="115">
        <v>8.5</v>
      </c>
      <c r="J13" s="115">
        <v>7</v>
      </c>
      <c r="K13" s="115">
        <f t="shared" si="1"/>
        <v>7.6</v>
      </c>
      <c r="L13" s="115">
        <v>8.9</v>
      </c>
      <c r="M13" s="115">
        <v>7</v>
      </c>
      <c r="N13" s="115">
        <f t="shared" si="2"/>
        <v>7.8</v>
      </c>
      <c r="O13" s="115">
        <v>8.9</v>
      </c>
      <c r="P13" s="115">
        <v>7</v>
      </c>
      <c r="Q13" s="115">
        <f t="shared" si="3"/>
        <v>7.8</v>
      </c>
      <c r="R13" s="115">
        <v>8</v>
      </c>
      <c r="S13" s="115">
        <v>7.5</v>
      </c>
      <c r="T13" s="115">
        <f t="shared" si="4"/>
        <v>7.7</v>
      </c>
      <c r="U13" s="115">
        <v>8</v>
      </c>
      <c r="V13" s="115">
        <v>7.5</v>
      </c>
      <c r="W13" s="115">
        <f t="shared" si="5"/>
        <v>7.7</v>
      </c>
      <c r="X13" s="115">
        <v>7.3</v>
      </c>
      <c r="Y13" s="115">
        <v>7</v>
      </c>
      <c r="Z13" s="115">
        <f t="shared" si="6"/>
        <v>7.1</v>
      </c>
      <c r="AA13" s="115">
        <v>7.9</v>
      </c>
      <c r="AB13" s="115">
        <v>7.5</v>
      </c>
      <c r="AC13" s="115">
        <f t="shared" si="7"/>
        <v>7.7</v>
      </c>
      <c r="AD13" s="115">
        <v>9</v>
      </c>
      <c r="AE13" s="115">
        <v>8</v>
      </c>
      <c r="AF13" s="115">
        <f t="shared" si="8"/>
        <v>8.4</v>
      </c>
    </row>
    <row r="14" spans="1:32" s="49" customFormat="1" ht="18" customHeight="1">
      <c r="A14" s="98">
        <v>4</v>
      </c>
      <c r="B14" s="119" t="s">
        <v>47</v>
      </c>
      <c r="C14" s="163" t="s">
        <v>48</v>
      </c>
      <c r="D14" s="164" t="s">
        <v>28</v>
      </c>
      <c r="E14" s="165">
        <v>27632</v>
      </c>
      <c r="F14" s="115">
        <v>8.3000000000000007</v>
      </c>
      <c r="G14" s="115">
        <v>7</v>
      </c>
      <c r="H14" s="115">
        <f t="shared" si="0"/>
        <v>7.5</v>
      </c>
      <c r="I14" s="115">
        <v>8.5</v>
      </c>
      <c r="J14" s="115">
        <v>7</v>
      </c>
      <c r="K14" s="115">
        <f t="shared" si="1"/>
        <v>7.6</v>
      </c>
      <c r="L14" s="115">
        <v>8.9</v>
      </c>
      <c r="M14" s="115">
        <v>7</v>
      </c>
      <c r="N14" s="115">
        <f t="shared" si="2"/>
        <v>7.8</v>
      </c>
      <c r="O14" s="115">
        <v>8.9</v>
      </c>
      <c r="P14" s="115">
        <v>7</v>
      </c>
      <c r="Q14" s="115">
        <f t="shared" si="3"/>
        <v>7.8</v>
      </c>
      <c r="R14" s="115">
        <v>8</v>
      </c>
      <c r="S14" s="115">
        <v>8</v>
      </c>
      <c r="T14" s="115">
        <f t="shared" si="4"/>
        <v>8</v>
      </c>
      <c r="U14" s="115">
        <v>8</v>
      </c>
      <c r="V14" s="115">
        <v>8</v>
      </c>
      <c r="W14" s="115">
        <f t="shared" si="5"/>
        <v>8</v>
      </c>
      <c r="X14" s="115">
        <v>7.3</v>
      </c>
      <c r="Y14" s="115">
        <v>7</v>
      </c>
      <c r="Z14" s="115">
        <f t="shared" si="6"/>
        <v>7.1</v>
      </c>
      <c r="AA14" s="115">
        <v>8.6</v>
      </c>
      <c r="AB14" s="115">
        <v>7</v>
      </c>
      <c r="AC14" s="115">
        <f t="shared" si="7"/>
        <v>7.6</v>
      </c>
      <c r="AD14" s="115">
        <v>9</v>
      </c>
      <c r="AE14" s="115">
        <v>7</v>
      </c>
      <c r="AF14" s="115">
        <f t="shared" si="8"/>
        <v>7.8</v>
      </c>
    </row>
    <row r="15" spans="1:32" s="49" customFormat="1" ht="18" customHeight="1">
      <c r="A15" s="98">
        <v>5</v>
      </c>
      <c r="B15" s="119" t="s">
        <v>49</v>
      </c>
      <c r="C15" s="163" t="s">
        <v>50</v>
      </c>
      <c r="D15" s="164" t="s">
        <v>51</v>
      </c>
      <c r="E15" s="165">
        <v>32288</v>
      </c>
      <c r="F15" s="115">
        <v>8.3000000000000007</v>
      </c>
      <c r="G15" s="115">
        <v>7</v>
      </c>
      <c r="H15" s="115">
        <f t="shared" si="0"/>
        <v>7.5</v>
      </c>
      <c r="I15" s="115">
        <v>8.5</v>
      </c>
      <c r="J15" s="115">
        <v>7.5</v>
      </c>
      <c r="K15" s="115">
        <f t="shared" si="1"/>
        <v>7.9</v>
      </c>
      <c r="L15" s="115">
        <v>8.9</v>
      </c>
      <c r="M15" s="115">
        <v>7</v>
      </c>
      <c r="N15" s="115">
        <f t="shared" si="2"/>
        <v>7.8</v>
      </c>
      <c r="O15" s="115">
        <v>8.9</v>
      </c>
      <c r="P15" s="115">
        <v>8</v>
      </c>
      <c r="Q15" s="115">
        <f t="shared" si="3"/>
        <v>8.4</v>
      </c>
      <c r="R15" s="115">
        <v>8</v>
      </c>
      <c r="S15" s="115">
        <v>8</v>
      </c>
      <c r="T15" s="115">
        <f t="shared" si="4"/>
        <v>8</v>
      </c>
      <c r="U15" s="115">
        <v>8</v>
      </c>
      <c r="V15" s="115">
        <v>7.5</v>
      </c>
      <c r="W15" s="115">
        <f t="shared" si="5"/>
        <v>7.7</v>
      </c>
      <c r="X15" s="115">
        <v>8.3000000000000007</v>
      </c>
      <c r="Y15" s="115">
        <v>7</v>
      </c>
      <c r="Z15" s="115">
        <f t="shared" si="6"/>
        <v>7.5</v>
      </c>
      <c r="AA15" s="115">
        <v>8.6</v>
      </c>
      <c r="AB15" s="115">
        <v>8</v>
      </c>
      <c r="AC15" s="115">
        <f t="shared" si="7"/>
        <v>8.1999999999999993</v>
      </c>
      <c r="AD15" s="115">
        <v>9</v>
      </c>
      <c r="AE15" s="115">
        <v>7</v>
      </c>
      <c r="AF15" s="115">
        <f t="shared" si="8"/>
        <v>7.8</v>
      </c>
    </row>
    <row r="16" spans="1:32" s="49" customFormat="1" ht="18" customHeight="1">
      <c r="A16" s="98">
        <v>6</v>
      </c>
      <c r="B16" s="119" t="s">
        <v>52</v>
      </c>
      <c r="C16" s="163" t="s">
        <v>53</v>
      </c>
      <c r="D16" s="164" t="s">
        <v>51</v>
      </c>
      <c r="E16" s="165">
        <v>24687</v>
      </c>
      <c r="F16" s="115">
        <v>8.3000000000000007</v>
      </c>
      <c r="G16" s="115">
        <v>7</v>
      </c>
      <c r="H16" s="115">
        <f t="shared" si="0"/>
        <v>7.5</v>
      </c>
      <c r="I16" s="115">
        <v>8.5</v>
      </c>
      <c r="J16" s="115">
        <v>7</v>
      </c>
      <c r="K16" s="115">
        <f t="shared" si="1"/>
        <v>7.6</v>
      </c>
      <c r="L16" s="115">
        <v>8.9</v>
      </c>
      <c r="M16" s="115">
        <v>7</v>
      </c>
      <c r="N16" s="115">
        <f t="shared" si="2"/>
        <v>7.8</v>
      </c>
      <c r="O16" s="115">
        <v>8.9</v>
      </c>
      <c r="P16" s="115">
        <v>8</v>
      </c>
      <c r="Q16" s="115">
        <f t="shared" si="3"/>
        <v>8.4</v>
      </c>
      <c r="R16" s="115">
        <v>8</v>
      </c>
      <c r="S16" s="115">
        <v>7.5</v>
      </c>
      <c r="T16" s="115">
        <f t="shared" si="4"/>
        <v>7.7</v>
      </c>
      <c r="U16" s="115">
        <v>8</v>
      </c>
      <c r="V16" s="115">
        <v>7</v>
      </c>
      <c r="W16" s="115">
        <f t="shared" si="5"/>
        <v>7.4</v>
      </c>
      <c r="X16" s="115">
        <v>8.5</v>
      </c>
      <c r="Y16" s="115">
        <v>7</v>
      </c>
      <c r="Z16" s="115">
        <f t="shared" si="6"/>
        <v>7.6</v>
      </c>
      <c r="AA16" s="115">
        <v>8.6</v>
      </c>
      <c r="AB16" s="115">
        <v>7.5</v>
      </c>
      <c r="AC16" s="115">
        <f t="shared" si="7"/>
        <v>7.9</v>
      </c>
      <c r="AD16" s="115">
        <v>10</v>
      </c>
      <c r="AE16" s="115">
        <v>7</v>
      </c>
      <c r="AF16" s="115">
        <f t="shared" si="8"/>
        <v>8.1999999999999993</v>
      </c>
    </row>
    <row r="17" spans="1:32" s="49" customFormat="1" ht="18" customHeight="1">
      <c r="A17" s="98">
        <v>7</v>
      </c>
      <c r="B17" s="119" t="s">
        <v>54</v>
      </c>
      <c r="C17" s="163" t="s">
        <v>55</v>
      </c>
      <c r="D17" s="164" t="s">
        <v>29</v>
      </c>
      <c r="E17" s="165">
        <v>30106</v>
      </c>
      <c r="F17" s="115">
        <v>8.3000000000000007</v>
      </c>
      <c r="G17" s="115">
        <v>7</v>
      </c>
      <c r="H17" s="115">
        <f t="shared" si="0"/>
        <v>7.5</v>
      </c>
      <c r="I17" s="115">
        <v>8.5</v>
      </c>
      <c r="J17" s="115">
        <v>7</v>
      </c>
      <c r="K17" s="115">
        <f t="shared" si="1"/>
        <v>7.6</v>
      </c>
      <c r="L17" s="115">
        <v>8.9</v>
      </c>
      <c r="M17" s="115">
        <v>7</v>
      </c>
      <c r="N17" s="115">
        <f t="shared" si="2"/>
        <v>7.8</v>
      </c>
      <c r="O17" s="115">
        <v>8.9</v>
      </c>
      <c r="P17" s="115">
        <v>7</v>
      </c>
      <c r="Q17" s="115">
        <f t="shared" si="3"/>
        <v>7.8</v>
      </c>
      <c r="R17" s="115">
        <v>8</v>
      </c>
      <c r="S17" s="115">
        <v>8</v>
      </c>
      <c r="T17" s="115">
        <f t="shared" si="4"/>
        <v>8</v>
      </c>
      <c r="U17" s="115">
        <v>8</v>
      </c>
      <c r="V17" s="115">
        <v>7.5</v>
      </c>
      <c r="W17" s="115">
        <f t="shared" si="5"/>
        <v>7.7</v>
      </c>
      <c r="X17" s="115">
        <v>7.3</v>
      </c>
      <c r="Y17" s="115">
        <v>7</v>
      </c>
      <c r="Z17" s="115">
        <f t="shared" si="6"/>
        <v>7.1</v>
      </c>
      <c r="AA17" s="115">
        <v>8.3000000000000007</v>
      </c>
      <c r="AB17" s="115">
        <v>7</v>
      </c>
      <c r="AC17" s="115">
        <f t="shared" si="7"/>
        <v>7.5</v>
      </c>
      <c r="AD17" s="115">
        <v>9</v>
      </c>
      <c r="AE17" s="115">
        <v>7</v>
      </c>
      <c r="AF17" s="115">
        <f t="shared" si="8"/>
        <v>7.8</v>
      </c>
    </row>
    <row r="18" spans="1:32" s="49" customFormat="1" ht="18" customHeight="1">
      <c r="A18" s="98">
        <v>8</v>
      </c>
      <c r="B18" s="119" t="s">
        <v>56</v>
      </c>
      <c r="C18" s="166" t="s">
        <v>30</v>
      </c>
      <c r="D18" s="167" t="s">
        <v>57</v>
      </c>
      <c r="E18" s="165" t="s">
        <v>58</v>
      </c>
      <c r="F18" s="115">
        <v>8.3000000000000007</v>
      </c>
      <c r="G18" s="115">
        <v>7</v>
      </c>
      <c r="H18" s="115">
        <f t="shared" si="0"/>
        <v>7.5</v>
      </c>
      <c r="I18" s="115">
        <v>8.5</v>
      </c>
      <c r="J18" s="115">
        <v>7</v>
      </c>
      <c r="K18" s="115">
        <f t="shared" si="1"/>
        <v>7.6</v>
      </c>
      <c r="L18" s="115">
        <v>8.9</v>
      </c>
      <c r="M18" s="115">
        <v>7</v>
      </c>
      <c r="N18" s="115">
        <f t="shared" si="2"/>
        <v>7.8</v>
      </c>
      <c r="O18" s="115">
        <v>8.9</v>
      </c>
      <c r="P18" s="115">
        <v>7</v>
      </c>
      <c r="Q18" s="115">
        <f t="shared" si="3"/>
        <v>7.8</v>
      </c>
      <c r="R18" s="115">
        <v>8</v>
      </c>
      <c r="S18" s="115">
        <v>8</v>
      </c>
      <c r="T18" s="115">
        <f t="shared" si="4"/>
        <v>8</v>
      </c>
      <c r="U18" s="115">
        <v>8</v>
      </c>
      <c r="V18" s="115">
        <v>8</v>
      </c>
      <c r="W18" s="115">
        <f t="shared" si="5"/>
        <v>8</v>
      </c>
      <c r="X18" s="115">
        <v>7.3</v>
      </c>
      <c r="Y18" s="115">
        <v>7</v>
      </c>
      <c r="Z18" s="115">
        <f t="shared" si="6"/>
        <v>7.1</v>
      </c>
      <c r="AA18" s="115">
        <v>7.9</v>
      </c>
      <c r="AB18" s="115">
        <v>8.5</v>
      </c>
      <c r="AC18" s="115">
        <f t="shared" si="7"/>
        <v>8.3000000000000007</v>
      </c>
      <c r="AD18" s="115">
        <v>9</v>
      </c>
      <c r="AE18" s="115">
        <v>8</v>
      </c>
      <c r="AF18" s="115">
        <f t="shared" si="8"/>
        <v>8.4</v>
      </c>
    </row>
    <row r="19" spans="1:32" s="49" customFormat="1" ht="18" customHeight="1">
      <c r="A19" s="98">
        <v>9</v>
      </c>
      <c r="B19" s="119" t="s">
        <v>59</v>
      </c>
      <c r="C19" s="166" t="s">
        <v>31</v>
      </c>
      <c r="D19" s="167" t="s">
        <v>60</v>
      </c>
      <c r="E19" s="165">
        <v>26424</v>
      </c>
      <c r="F19" s="115">
        <v>8.3000000000000007</v>
      </c>
      <c r="G19" s="115">
        <v>7</v>
      </c>
      <c r="H19" s="115">
        <f t="shared" si="0"/>
        <v>7.5</v>
      </c>
      <c r="I19" s="115">
        <v>8.5</v>
      </c>
      <c r="J19" s="115">
        <v>7</v>
      </c>
      <c r="K19" s="115">
        <f t="shared" si="1"/>
        <v>7.6</v>
      </c>
      <c r="L19" s="115">
        <v>8.9</v>
      </c>
      <c r="M19" s="115">
        <v>7</v>
      </c>
      <c r="N19" s="115">
        <f t="shared" si="2"/>
        <v>7.8</v>
      </c>
      <c r="O19" s="115">
        <v>8.9</v>
      </c>
      <c r="P19" s="115">
        <v>7</v>
      </c>
      <c r="Q19" s="115">
        <f t="shared" si="3"/>
        <v>7.8</v>
      </c>
      <c r="R19" s="115">
        <v>8</v>
      </c>
      <c r="S19" s="115">
        <v>8</v>
      </c>
      <c r="T19" s="115">
        <f t="shared" si="4"/>
        <v>8</v>
      </c>
      <c r="U19" s="115">
        <v>8</v>
      </c>
      <c r="V19" s="115">
        <v>8</v>
      </c>
      <c r="W19" s="115">
        <f t="shared" si="5"/>
        <v>8</v>
      </c>
      <c r="X19" s="115">
        <v>8.3000000000000007</v>
      </c>
      <c r="Y19" s="115">
        <v>8</v>
      </c>
      <c r="Z19" s="115">
        <f t="shared" si="6"/>
        <v>8.1</v>
      </c>
      <c r="AA19" s="115">
        <v>8.3000000000000007</v>
      </c>
      <c r="AB19" s="115">
        <v>7.5</v>
      </c>
      <c r="AC19" s="115">
        <f t="shared" si="7"/>
        <v>7.8</v>
      </c>
      <c r="AD19" s="115">
        <v>9</v>
      </c>
      <c r="AE19" s="115">
        <v>8</v>
      </c>
      <c r="AF19" s="115">
        <f t="shared" si="8"/>
        <v>8.4</v>
      </c>
    </row>
    <row r="20" spans="1:32" s="49" customFormat="1" ht="18" customHeight="1">
      <c r="A20" s="98">
        <v>10</v>
      </c>
      <c r="B20" s="119" t="s">
        <v>61</v>
      </c>
      <c r="C20" s="163" t="s">
        <v>62</v>
      </c>
      <c r="D20" s="164" t="s">
        <v>63</v>
      </c>
      <c r="E20" s="165">
        <v>30465</v>
      </c>
      <c r="F20" s="115">
        <v>8.3000000000000007</v>
      </c>
      <c r="G20" s="115">
        <v>7</v>
      </c>
      <c r="H20" s="115">
        <f t="shared" si="0"/>
        <v>7.5</v>
      </c>
      <c r="I20" s="115">
        <v>8.5</v>
      </c>
      <c r="J20" s="115">
        <v>7</v>
      </c>
      <c r="K20" s="115">
        <f t="shared" si="1"/>
        <v>7.6</v>
      </c>
      <c r="L20" s="115">
        <v>8.9</v>
      </c>
      <c r="M20" s="115">
        <v>7</v>
      </c>
      <c r="N20" s="115">
        <f t="shared" si="2"/>
        <v>7.8</v>
      </c>
      <c r="O20" s="115">
        <v>8.9</v>
      </c>
      <c r="P20" s="115">
        <v>7</v>
      </c>
      <c r="Q20" s="115">
        <f t="shared" si="3"/>
        <v>7.8</v>
      </c>
      <c r="R20" s="115">
        <v>8</v>
      </c>
      <c r="S20" s="115">
        <v>8</v>
      </c>
      <c r="T20" s="115">
        <f t="shared" si="4"/>
        <v>8</v>
      </c>
      <c r="U20" s="115">
        <v>8</v>
      </c>
      <c r="V20" s="115">
        <v>8</v>
      </c>
      <c r="W20" s="115">
        <f t="shared" si="5"/>
        <v>8</v>
      </c>
      <c r="X20" s="115">
        <v>7.3</v>
      </c>
      <c r="Y20" s="115">
        <v>8</v>
      </c>
      <c r="Z20" s="115">
        <f t="shared" si="6"/>
        <v>7.7</v>
      </c>
      <c r="AA20" s="115">
        <v>8.6</v>
      </c>
      <c r="AB20" s="115">
        <v>8</v>
      </c>
      <c r="AC20" s="115">
        <f t="shared" si="7"/>
        <v>8.1999999999999993</v>
      </c>
      <c r="AD20" s="115">
        <v>9</v>
      </c>
      <c r="AE20" s="115">
        <v>8</v>
      </c>
      <c r="AF20" s="115">
        <f t="shared" si="8"/>
        <v>8.4</v>
      </c>
    </row>
    <row r="21" spans="1:32" s="49" customFormat="1" ht="18" customHeight="1">
      <c r="A21" s="98">
        <v>11</v>
      </c>
      <c r="B21" s="119" t="s">
        <v>64</v>
      </c>
      <c r="C21" s="163" t="s">
        <v>65</v>
      </c>
      <c r="D21" s="164" t="s">
        <v>66</v>
      </c>
      <c r="E21" s="165" t="s">
        <v>67</v>
      </c>
      <c r="F21" s="115">
        <v>8.3000000000000007</v>
      </c>
      <c r="G21" s="115">
        <v>7</v>
      </c>
      <c r="H21" s="115">
        <f t="shared" si="0"/>
        <v>7.5</v>
      </c>
      <c r="I21" s="115">
        <v>8.5</v>
      </c>
      <c r="J21" s="115">
        <v>7</v>
      </c>
      <c r="K21" s="115">
        <f t="shared" si="1"/>
        <v>7.6</v>
      </c>
      <c r="L21" s="115">
        <v>8.9</v>
      </c>
      <c r="M21" s="115">
        <v>7</v>
      </c>
      <c r="N21" s="115">
        <f t="shared" si="2"/>
        <v>7.8</v>
      </c>
      <c r="O21" s="115">
        <v>8.9</v>
      </c>
      <c r="P21" s="115">
        <v>8</v>
      </c>
      <c r="Q21" s="115">
        <f t="shared" si="3"/>
        <v>8.4</v>
      </c>
      <c r="R21" s="115">
        <v>8</v>
      </c>
      <c r="S21" s="115">
        <v>8.5</v>
      </c>
      <c r="T21" s="115">
        <f t="shared" si="4"/>
        <v>8.3000000000000007</v>
      </c>
      <c r="U21" s="115">
        <v>8</v>
      </c>
      <c r="V21" s="115">
        <v>7</v>
      </c>
      <c r="W21" s="115">
        <f t="shared" si="5"/>
        <v>7.4</v>
      </c>
      <c r="X21" s="115">
        <v>7.9</v>
      </c>
      <c r="Y21" s="115">
        <v>7.5</v>
      </c>
      <c r="Z21" s="115">
        <f t="shared" si="6"/>
        <v>7.7</v>
      </c>
      <c r="AA21" s="115">
        <v>8.3000000000000007</v>
      </c>
      <c r="AB21" s="115">
        <v>7.5</v>
      </c>
      <c r="AC21" s="115">
        <f t="shared" si="7"/>
        <v>7.8</v>
      </c>
      <c r="AD21" s="115">
        <v>9</v>
      </c>
      <c r="AE21" s="115">
        <v>8</v>
      </c>
      <c r="AF21" s="115">
        <f t="shared" si="8"/>
        <v>8.4</v>
      </c>
    </row>
    <row r="22" spans="1:32" s="49" customFormat="1" ht="18" customHeight="1">
      <c r="A22" s="98">
        <v>12</v>
      </c>
      <c r="B22" s="119" t="s">
        <v>68</v>
      </c>
      <c r="C22" s="163" t="s">
        <v>69</v>
      </c>
      <c r="D22" s="164" t="s">
        <v>70</v>
      </c>
      <c r="E22" s="165" t="s">
        <v>71</v>
      </c>
      <c r="F22" s="115">
        <v>8.3000000000000007</v>
      </c>
      <c r="G22" s="115">
        <v>7</v>
      </c>
      <c r="H22" s="115">
        <f t="shared" si="0"/>
        <v>7.5</v>
      </c>
      <c r="I22" s="115">
        <v>8.5</v>
      </c>
      <c r="J22" s="115">
        <v>7</v>
      </c>
      <c r="K22" s="115">
        <f t="shared" si="1"/>
        <v>7.6</v>
      </c>
      <c r="L22" s="115">
        <v>8.9</v>
      </c>
      <c r="M22" s="115">
        <v>7</v>
      </c>
      <c r="N22" s="115">
        <f t="shared" si="2"/>
        <v>7.8</v>
      </c>
      <c r="O22" s="115">
        <v>8.9</v>
      </c>
      <c r="P22" s="115">
        <v>7</v>
      </c>
      <c r="Q22" s="115">
        <f t="shared" si="3"/>
        <v>7.8</v>
      </c>
      <c r="R22" s="115">
        <v>8</v>
      </c>
      <c r="S22" s="115">
        <v>7.5</v>
      </c>
      <c r="T22" s="115">
        <f t="shared" si="4"/>
        <v>7.7</v>
      </c>
      <c r="U22" s="115">
        <v>8</v>
      </c>
      <c r="V22" s="115">
        <v>7</v>
      </c>
      <c r="W22" s="115">
        <f t="shared" si="5"/>
        <v>7.4</v>
      </c>
      <c r="X22" s="115">
        <v>8</v>
      </c>
      <c r="Y22" s="115">
        <v>7</v>
      </c>
      <c r="Z22" s="115">
        <f t="shared" si="6"/>
        <v>7.4</v>
      </c>
      <c r="AA22" s="115">
        <v>8.3000000000000007</v>
      </c>
      <c r="AB22" s="115">
        <v>7</v>
      </c>
      <c r="AC22" s="115">
        <f t="shared" si="7"/>
        <v>7.5</v>
      </c>
      <c r="AD22" s="115">
        <v>9</v>
      </c>
      <c r="AE22" s="115">
        <v>7</v>
      </c>
      <c r="AF22" s="115">
        <f t="shared" si="8"/>
        <v>7.8</v>
      </c>
    </row>
    <row r="23" spans="1:32" s="49" customFormat="1" ht="18" customHeight="1">
      <c r="A23" s="98">
        <v>13</v>
      </c>
      <c r="B23" s="119" t="s">
        <v>72</v>
      </c>
      <c r="C23" s="163" t="s">
        <v>73</v>
      </c>
      <c r="D23" s="164" t="s">
        <v>32</v>
      </c>
      <c r="E23" s="165" t="s">
        <v>74</v>
      </c>
      <c r="F23" s="115">
        <v>8.3000000000000007</v>
      </c>
      <c r="G23" s="115">
        <v>7</v>
      </c>
      <c r="H23" s="115">
        <f t="shared" si="0"/>
        <v>7.5</v>
      </c>
      <c r="I23" s="115">
        <v>8.5</v>
      </c>
      <c r="J23" s="115">
        <v>7</v>
      </c>
      <c r="K23" s="115">
        <f t="shared" si="1"/>
        <v>7.6</v>
      </c>
      <c r="L23" s="115">
        <v>8.9</v>
      </c>
      <c r="M23" s="115">
        <v>6</v>
      </c>
      <c r="N23" s="115">
        <f t="shared" si="2"/>
        <v>7.2</v>
      </c>
      <c r="O23" s="115">
        <v>8.9</v>
      </c>
      <c r="P23" s="115">
        <v>7</v>
      </c>
      <c r="Q23" s="115">
        <f t="shared" si="3"/>
        <v>7.8</v>
      </c>
      <c r="R23" s="115">
        <v>8</v>
      </c>
      <c r="S23" s="115">
        <v>7</v>
      </c>
      <c r="T23" s="115">
        <f t="shared" si="4"/>
        <v>7.4</v>
      </c>
      <c r="U23" s="115">
        <v>8</v>
      </c>
      <c r="V23" s="115">
        <v>8</v>
      </c>
      <c r="W23" s="115">
        <f t="shared" si="5"/>
        <v>8</v>
      </c>
      <c r="X23" s="115">
        <v>7.6</v>
      </c>
      <c r="Y23" s="115">
        <v>7.5</v>
      </c>
      <c r="Z23" s="115">
        <f t="shared" si="6"/>
        <v>7.5</v>
      </c>
      <c r="AA23" s="115">
        <v>8.6</v>
      </c>
      <c r="AB23" s="115">
        <v>7.5</v>
      </c>
      <c r="AC23" s="115">
        <f t="shared" si="7"/>
        <v>7.9</v>
      </c>
      <c r="AD23" s="115">
        <v>9</v>
      </c>
      <c r="AE23" s="115">
        <v>7</v>
      </c>
      <c r="AF23" s="115">
        <f t="shared" si="8"/>
        <v>7.8</v>
      </c>
    </row>
    <row r="24" spans="1:32" s="49" customFormat="1" ht="18" customHeight="1">
      <c r="A24" s="98">
        <v>14</v>
      </c>
      <c r="B24" s="148" t="s">
        <v>75</v>
      </c>
      <c r="C24" s="168" t="s">
        <v>23</v>
      </c>
      <c r="D24" s="169" t="s">
        <v>32</v>
      </c>
      <c r="E24" s="165" t="s">
        <v>76</v>
      </c>
      <c r="F24" s="115">
        <v>8.3000000000000007</v>
      </c>
      <c r="G24" s="115">
        <v>7</v>
      </c>
      <c r="H24" s="115">
        <f t="shared" si="0"/>
        <v>7.5</v>
      </c>
      <c r="I24" s="115">
        <v>8.5</v>
      </c>
      <c r="J24" s="115">
        <v>7</v>
      </c>
      <c r="K24" s="115">
        <f t="shared" si="1"/>
        <v>7.6</v>
      </c>
      <c r="L24" s="115">
        <v>8.9</v>
      </c>
      <c r="M24" s="115">
        <v>7</v>
      </c>
      <c r="N24" s="115">
        <f t="shared" si="2"/>
        <v>7.8</v>
      </c>
      <c r="O24" s="115">
        <v>8.9</v>
      </c>
      <c r="P24" s="115">
        <v>8</v>
      </c>
      <c r="Q24" s="115">
        <f t="shared" si="3"/>
        <v>8.4</v>
      </c>
      <c r="R24" s="115">
        <v>8</v>
      </c>
      <c r="S24" s="115">
        <v>7.5</v>
      </c>
      <c r="T24" s="115">
        <f t="shared" si="4"/>
        <v>7.7</v>
      </c>
      <c r="U24" s="115">
        <v>8</v>
      </c>
      <c r="V24" s="115">
        <v>7</v>
      </c>
      <c r="W24" s="115">
        <f t="shared" si="5"/>
        <v>7.4</v>
      </c>
      <c r="X24" s="115">
        <v>7.6</v>
      </c>
      <c r="Y24" s="115">
        <v>7</v>
      </c>
      <c r="Z24" s="115">
        <f t="shared" si="6"/>
        <v>7.2</v>
      </c>
      <c r="AA24" s="115">
        <v>8.3000000000000007</v>
      </c>
      <c r="AB24" s="115">
        <v>8</v>
      </c>
      <c r="AC24" s="115">
        <f t="shared" si="7"/>
        <v>8.1</v>
      </c>
      <c r="AD24" s="115">
        <v>9</v>
      </c>
      <c r="AE24" s="115">
        <v>7</v>
      </c>
      <c r="AF24" s="115">
        <f t="shared" si="8"/>
        <v>7.8</v>
      </c>
    </row>
    <row r="25" spans="1:32" s="49" customFormat="1" ht="18" customHeight="1">
      <c r="A25" s="98">
        <v>15</v>
      </c>
      <c r="B25" s="119" t="s">
        <v>77</v>
      </c>
      <c r="C25" s="163" t="s">
        <v>78</v>
      </c>
      <c r="D25" s="164" t="s">
        <v>79</v>
      </c>
      <c r="E25" s="165" t="s">
        <v>80</v>
      </c>
      <c r="F25" s="115">
        <v>8.3000000000000007</v>
      </c>
      <c r="G25" s="115">
        <v>7.5</v>
      </c>
      <c r="H25" s="115">
        <f t="shared" si="0"/>
        <v>7.8</v>
      </c>
      <c r="I25" s="115">
        <v>8.5</v>
      </c>
      <c r="J25" s="115">
        <v>7</v>
      </c>
      <c r="K25" s="115">
        <f t="shared" si="1"/>
        <v>7.6</v>
      </c>
      <c r="L25" s="115">
        <v>8.9</v>
      </c>
      <c r="M25" s="115">
        <v>7</v>
      </c>
      <c r="N25" s="115">
        <f t="shared" si="2"/>
        <v>7.8</v>
      </c>
      <c r="O25" s="115">
        <v>8.5</v>
      </c>
      <c r="P25" s="115">
        <v>8</v>
      </c>
      <c r="Q25" s="115">
        <f t="shared" si="3"/>
        <v>8.1999999999999993</v>
      </c>
      <c r="R25" s="115">
        <v>8</v>
      </c>
      <c r="S25" s="115">
        <v>8</v>
      </c>
      <c r="T25" s="115">
        <f t="shared" si="4"/>
        <v>8</v>
      </c>
      <c r="U25" s="115">
        <v>8</v>
      </c>
      <c r="V25" s="115">
        <v>7.5</v>
      </c>
      <c r="W25" s="115">
        <f t="shared" si="5"/>
        <v>7.7</v>
      </c>
      <c r="X25" s="115">
        <v>8</v>
      </c>
      <c r="Y25" s="115">
        <v>7</v>
      </c>
      <c r="Z25" s="115">
        <f t="shared" si="6"/>
        <v>7.4</v>
      </c>
      <c r="AA25" s="115">
        <v>8.3000000000000007</v>
      </c>
      <c r="AB25" s="115">
        <v>8</v>
      </c>
      <c r="AC25" s="115">
        <f t="shared" si="7"/>
        <v>8.1</v>
      </c>
      <c r="AD25" s="115">
        <v>9</v>
      </c>
      <c r="AE25" s="115">
        <v>7</v>
      </c>
      <c r="AF25" s="115">
        <f t="shared" si="8"/>
        <v>7.8</v>
      </c>
    </row>
    <row r="26" spans="1:32" s="49" customFormat="1" ht="18" customHeight="1">
      <c r="A26" s="98">
        <v>16</v>
      </c>
      <c r="B26" s="119" t="s">
        <v>81</v>
      </c>
      <c r="C26" s="163" t="s">
        <v>82</v>
      </c>
      <c r="D26" s="164" t="s">
        <v>33</v>
      </c>
      <c r="E26" s="165">
        <v>28586</v>
      </c>
      <c r="F26" s="115">
        <v>8.3000000000000007</v>
      </c>
      <c r="G26" s="115">
        <v>7</v>
      </c>
      <c r="H26" s="115">
        <f t="shared" si="0"/>
        <v>7.5</v>
      </c>
      <c r="I26" s="115">
        <v>8.5</v>
      </c>
      <c r="J26" s="115">
        <v>7</v>
      </c>
      <c r="K26" s="115">
        <f t="shared" si="1"/>
        <v>7.6</v>
      </c>
      <c r="L26" s="115">
        <v>8.9</v>
      </c>
      <c r="M26" s="115">
        <v>7</v>
      </c>
      <c r="N26" s="115">
        <f t="shared" si="2"/>
        <v>7.8</v>
      </c>
      <c r="O26" s="115">
        <v>8.5</v>
      </c>
      <c r="P26" s="115">
        <v>7</v>
      </c>
      <c r="Q26" s="115">
        <f t="shared" si="3"/>
        <v>7.6</v>
      </c>
      <c r="R26" s="115">
        <v>8</v>
      </c>
      <c r="S26" s="115">
        <v>6.5</v>
      </c>
      <c r="T26" s="115">
        <f t="shared" si="4"/>
        <v>7.1</v>
      </c>
      <c r="U26" s="115">
        <v>8</v>
      </c>
      <c r="V26" s="115">
        <v>7.5</v>
      </c>
      <c r="W26" s="115">
        <f t="shared" si="5"/>
        <v>7.7</v>
      </c>
      <c r="X26" s="115">
        <v>7.6</v>
      </c>
      <c r="Y26" s="115">
        <v>7</v>
      </c>
      <c r="Z26" s="115">
        <f t="shared" si="6"/>
        <v>7.2</v>
      </c>
      <c r="AA26" s="115">
        <v>8.3000000000000007</v>
      </c>
      <c r="AB26" s="115">
        <v>7</v>
      </c>
      <c r="AC26" s="115">
        <f t="shared" si="7"/>
        <v>7.5</v>
      </c>
      <c r="AD26" s="115">
        <v>9</v>
      </c>
      <c r="AE26" s="115">
        <v>7</v>
      </c>
      <c r="AF26" s="115">
        <f t="shared" si="8"/>
        <v>7.8</v>
      </c>
    </row>
    <row r="27" spans="1:32" s="49" customFormat="1" ht="18" customHeight="1">
      <c r="A27" s="98">
        <v>17</v>
      </c>
      <c r="B27" s="119" t="s">
        <v>83</v>
      </c>
      <c r="C27" s="163" t="s">
        <v>84</v>
      </c>
      <c r="D27" s="164" t="s">
        <v>85</v>
      </c>
      <c r="E27" s="165">
        <v>28245</v>
      </c>
      <c r="F27" s="115">
        <v>8.3000000000000007</v>
      </c>
      <c r="G27" s="115">
        <v>7</v>
      </c>
      <c r="H27" s="115">
        <f t="shared" si="0"/>
        <v>7.5</v>
      </c>
      <c r="I27" s="115">
        <v>8.5</v>
      </c>
      <c r="J27" s="115">
        <v>7</v>
      </c>
      <c r="K27" s="115">
        <f t="shared" si="1"/>
        <v>7.6</v>
      </c>
      <c r="L27" s="115">
        <v>8.9</v>
      </c>
      <c r="M27" s="115">
        <v>7</v>
      </c>
      <c r="N27" s="115">
        <f t="shared" si="2"/>
        <v>7.8</v>
      </c>
      <c r="O27" s="115">
        <v>8.5</v>
      </c>
      <c r="P27" s="115">
        <v>8</v>
      </c>
      <c r="Q27" s="115">
        <f t="shared" si="3"/>
        <v>8.1999999999999993</v>
      </c>
      <c r="R27" s="115">
        <v>8</v>
      </c>
      <c r="S27" s="115">
        <v>8</v>
      </c>
      <c r="T27" s="115">
        <f t="shared" si="4"/>
        <v>8</v>
      </c>
      <c r="U27" s="115">
        <v>8</v>
      </c>
      <c r="V27" s="115">
        <v>7.5</v>
      </c>
      <c r="W27" s="115">
        <f t="shared" si="5"/>
        <v>7.7</v>
      </c>
      <c r="X27" s="115">
        <v>7.3</v>
      </c>
      <c r="Y27" s="115">
        <v>8</v>
      </c>
      <c r="Z27" s="115">
        <f t="shared" si="6"/>
        <v>7.7</v>
      </c>
      <c r="AA27" s="115">
        <v>8.3000000000000007</v>
      </c>
      <c r="AB27" s="115">
        <v>8</v>
      </c>
      <c r="AC27" s="115">
        <f t="shared" si="7"/>
        <v>8.1</v>
      </c>
      <c r="AD27" s="115">
        <v>9</v>
      </c>
      <c r="AE27" s="115">
        <v>8</v>
      </c>
      <c r="AF27" s="115">
        <f t="shared" si="8"/>
        <v>8.4</v>
      </c>
    </row>
    <row r="28" spans="1:32" s="49" customFormat="1" ht="18" customHeight="1">
      <c r="A28" s="98">
        <v>18</v>
      </c>
      <c r="B28" s="119" t="s">
        <v>86</v>
      </c>
      <c r="C28" s="163" t="s">
        <v>87</v>
      </c>
      <c r="D28" s="164" t="s">
        <v>88</v>
      </c>
      <c r="E28" s="165" t="s">
        <v>89</v>
      </c>
      <c r="F28" s="115">
        <v>8.3000000000000007</v>
      </c>
      <c r="G28" s="115">
        <v>7</v>
      </c>
      <c r="H28" s="115">
        <f t="shared" si="0"/>
        <v>7.5</v>
      </c>
      <c r="I28" s="115">
        <v>8.5</v>
      </c>
      <c r="J28" s="115">
        <v>7</v>
      </c>
      <c r="K28" s="115">
        <f t="shared" si="1"/>
        <v>7.6</v>
      </c>
      <c r="L28" s="115">
        <v>8.9</v>
      </c>
      <c r="M28" s="115">
        <v>7</v>
      </c>
      <c r="N28" s="115">
        <f t="shared" si="2"/>
        <v>7.8</v>
      </c>
      <c r="O28" s="115">
        <v>8.5</v>
      </c>
      <c r="P28" s="115">
        <v>7</v>
      </c>
      <c r="Q28" s="115">
        <f t="shared" si="3"/>
        <v>7.6</v>
      </c>
      <c r="R28" s="115">
        <v>8</v>
      </c>
      <c r="S28" s="115">
        <v>8</v>
      </c>
      <c r="T28" s="115">
        <f t="shared" si="4"/>
        <v>8</v>
      </c>
      <c r="U28" s="115">
        <v>8</v>
      </c>
      <c r="V28" s="115">
        <v>8</v>
      </c>
      <c r="W28" s="115">
        <f t="shared" si="5"/>
        <v>8</v>
      </c>
      <c r="X28" s="115">
        <v>7.9</v>
      </c>
      <c r="Y28" s="115">
        <v>8</v>
      </c>
      <c r="Z28" s="115">
        <f t="shared" si="6"/>
        <v>8</v>
      </c>
      <c r="AA28" s="115">
        <v>7.9</v>
      </c>
      <c r="AB28" s="115">
        <v>8</v>
      </c>
      <c r="AC28" s="115">
        <f t="shared" si="7"/>
        <v>8</v>
      </c>
      <c r="AD28" s="115">
        <v>9</v>
      </c>
      <c r="AE28" s="115">
        <v>8</v>
      </c>
      <c r="AF28" s="115">
        <f t="shared" si="8"/>
        <v>8.4</v>
      </c>
    </row>
    <row r="29" spans="1:32" s="49" customFormat="1" ht="18" customHeight="1">
      <c r="A29" s="98">
        <v>19</v>
      </c>
      <c r="B29" s="119" t="s">
        <v>90</v>
      </c>
      <c r="C29" s="163" t="s">
        <v>91</v>
      </c>
      <c r="D29" s="164" t="s">
        <v>92</v>
      </c>
      <c r="E29" s="165">
        <v>28722</v>
      </c>
      <c r="F29" s="115">
        <v>8.3000000000000007</v>
      </c>
      <c r="G29" s="115">
        <v>7</v>
      </c>
      <c r="H29" s="115">
        <f t="shared" si="0"/>
        <v>7.5</v>
      </c>
      <c r="I29" s="115">
        <v>8.5</v>
      </c>
      <c r="J29" s="115">
        <v>7</v>
      </c>
      <c r="K29" s="115">
        <f t="shared" si="1"/>
        <v>7.6</v>
      </c>
      <c r="L29" s="115">
        <v>8.9</v>
      </c>
      <c r="M29" s="115">
        <v>7</v>
      </c>
      <c r="N29" s="115">
        <f t="shared" si="2"/>
        <v>7.8</v>
      </c>
      <c r="O29" s="115">
        <v>8.5</v>
      </c>
      <c r="P29" s="115">
        <v>7</v>
      </c>
      <c r="Q29" s="115">
        <f t="shared" si="3"/>
        <v>7.6</v>
      </c>
      <c r="R29" s="115">
        <v>8</v>
      </c>
      <c r="S29" s="115">
        <v>7.5</v>
      </c>
      <c r="T29" s="115">
        <f t="shared" si="4"/>
        <v>7.7</v>
      </c>
      <c r="U29" s="115">
        <v>8</v>
      </c>
      <c r="V29" s="115">
        <v>7.5</v>
      </c>
      <c r="W29" s="115">
        <f t="shared" si="5"/>
        <v>7.7</v>
      </c>
      <c r="X29" s="115">
        <v>7.6</v>
      </c>
      <c r="Y29" s="115">
        <v>8</v>
      </c>
      <c r="Z29" s="115">
        <f t="shared" si="6"/>
        <v>7.8</v>
      </c>
      <c r="AA29" s="115">
        <v>8.3000000000000007</v>
      </c>
      <c r="AB29" s="115">
        <v>8.5</v>
      </c>
      <c r="AC29" s="115">
        <f t="shared" si="7"/>
        <v>8.4</v>
      </c>
      <c r="AD29" s="115">
        <v>9</v>
      </c>
      <c r="AE29" s="115">
        <v>7</v>
      </c>
      <c r="AF29" s="115">
        <f t="shared" si="8"/>
        <v>7.8</v>
      </c>
    </row>
    <row r="30" spans="1:32" s="49" customFormat="1" ht="18" customHeight="1">
      <c r="A30" s="98">
        <v>20</v>
      </c>
      <c r="B30" s="119" t="s">
        <v>93</v>
      </c>
      <c r="C30" s="163" t="s">
        <v>94</v>
      </c>
      <c r="D30" s="164" t="s">
        <v>92</v>
      </c>
      <c r="E30" s="165">
        <v>29091</v>
      </c>
      <c r="F30" s="115">
        <v>8.3000000000000007</v>
      </c>
      <c r="G30" s="115">
        <v>7</v>
      </c>
      <c r="H30" s="115">
        <f t="shared" si="0"/>
        <v>7.5</v>
      </c>
      <c r="I30" s="115">
        <v>8.5</v>
      </c>
      <c r="J30" s="115">
        <v>7</v>
      </c>
      <c r="K30" s="115">
        <f t="shared" si="1"/>
        <v>7.6</v>
      </c>
      <c r="L30" s="115">
        <v>8.9</v>
      </c>
      <c r="M30" s="115">
        <v>7</v>
      </c>
      <c r="N30" s="115">
        <f t="shared" si="2"/>
        <v>7.8</v>
      </c>
      <c r="O30" s="115">
        <v>8.5</v>
      </c>
      <c r="P30" s="115">
        <v>8</v>
      </c>
      <c r="Q30" s="115">
        <f t="shared" si="3"/>
        <v>8.1999999999999993</v>
      </c>
      <c r="R30" s="115">
        <v>8</v>
      </c>
      <c r="S30" s="115">
        <v>8</v>
      </c>
      <c r="T30" s="115">
        <f t="shared" si="4"/>
        <v>8</v>
      </c>
      <c r="U30" s="115">
        <v>8</v>
      </c>
      <c r="V30" s="115">
        <v>8</v>
      </c>
      <c r="W30" s="115">
        <f t="shared" si="5"/>
        <v>8</v>
      </c>
      <c r="X30" s="115">
        <v>7.3</v>
      </c>
      <c r="Y30" s="115">
        <v>8</v>
      </c>
      <c r="Z30" s="115">
        <f t="shared" si="6"/>
        <v>7.7</v>
      </c>
      <c r="AA30" s="115">
        <v>7.9</v>
      </c>
      <c r="AB30" s="115">
        <v>8.5</v>
      </c>
      <c r="AC30" s="115">
        <f t="shared" si="7"/>
        <v>8.3000000000000007</v>
      </c>
      <c r="AD30" s="115">
        <v>9</v>
      </c>
      <c r="AE30" s="115">
        <v>8</v>
      </c>
      <c r="AF30" s="115">
        <f t="shared" si="8"/>
        <v>8.4</v>
      </c>
    </row>
    <row r="31" spans="1:32" s="49" customFormat="1" ht="18" customHeight="1">
      <c r="A31" s="98">
        <v>21</v>
      </c>
      <c r="B31" s="119" t="s">
        <v>95</v>
      </c>
      <c r="C31" s="163" t="s">
        <v>96</v>
      </c>
      <c r="D31" s="164" t="s">
        <v>97</v>
      </c>
      <c r="E31" s="165" t="s">
        <v>98</v>
      </c>
      <c r="F31" s="115">
        <v>8.3000000000000007</v>
      </c>
      <c r="G31" s="115">
        <v>7</v>
      </c>
      <c r="H31" s="115">
        <f t="shared" si="0"/>
        <v>7.5</v>
      </c>
      <c r="I31" s="115">
        <v>8.5</v>
      </c>
      <c r="J31" s="115">
        <v>7</v>
      </c>
      <c r="K31" s="115">
        <f t="shared" si="1"/>
        <v>7.6</v>
      </c>
      <c r="L31" s="115">
        <v>8.9</v>
      </c>
      <c r="M31" s="115">
        <v>7</v>
      </c>
      <c r="N31" s="115">
        <f t="shared" si="2"/>
        <v>7.8</v>
      </c>
      <c r="O31" s="115">
        <v>8.5</v>
      </c>
      <c r="P31" s="115">
        <v>7</v>
      </c>
      <c r="Q31" s="115">
        <f t="shared" si="3"/>
        <v>7.6</v>
      </c>
      <c r="R31" s="115">
        <v>8</v>
      </c>
      <c r="S31" s="115">
        <v>7.5</v>
      </c>
      <c r="T31" s="115">
        <f t="shared" si="4"/>
        <v>7.7</v>
      </c>
      <c r="U31" s="115">
        <v>8</v>
      </c>
      <c r="V31" s="115">
        <v>8</v>
      </c>
      <c r="W31" s="115">
        <f t="shared" si="5"/>
        <v>8</v>
      </c>
      <c r="X31" s="115">
        <v>7.6</v>
      </c>
      <c r="Y31" s="115">
        <v>8</v>
      </c>
      <c r="Z31" s="115">
        <f t="shared" si="6"/>
        <v>7.8</v>
      </c>
      <c r="AA31" s="115">
        <v>8.3000000000000007</v>
      </c>
      <c r="AB31" s="115">
        <v>8</v>
      </c>
      <c r="AC31" s="115">
        <f t="shared" si="7"/>
        <v>8.1</v>
      </c>
      <c r="AD31" s="115">
        <v>9</v>
      </c>
      <c r="AE31" s="115">
        <v>8</v>
      </c>
      <c r="AF31" s="115">
        <f t="shared" si="8"/>
        <v>8.4</v>
      </c>
    </row>
    <row r="32" spans="1:32" s="49" customFormat="1" ht="18" customHeight="1">
      <c r="A32" s="98">
        <v>22</v>
      </c>
      <c r="B32" s="119" t="s">
        <v>99</v>
      </c>
      <c r="C32" s="163" t="s">
        <v>100</v>
      </c>
      <c r="D32" s="164" t="s">
        <v>101</v>
      </c>
      <c r="E32" s="165" t="s">
        <v>102</v>
      </c>
      <c r="F32" s="115">
        <v>8.3000000000000007</v>
      </c>
      <c r="G32" s="115">
        <v>7</v>
      </c>
      <c r="H32" s="115">
        <f t="shared" si="0"/>
        <v>7.5</v>
      </c>
      <c r="I32" s="115">
        <v>8.5</v>
      </c>
      <c r="J32" s="115">
        <v>7</v>
      </c>
      <c r="K32" s="115">
        <f t="shared" si="1"/>
        <v>7.6</v>
      </c>
      <c r="L32" s="115">
        <v>8.9</v>
      </c>
      <c r="M32" s="115">
        <v>7</v>
      </c>
      <c r="N32" s="115">
        <f t="shared" si="2"/>
        <v>7.8</v>
      </c>
      <c r="O32" s="115">
        <v>8.5</v>
      </c>
      <c r="P32" s="115">
        <v>8</v>
      </c>
      <c r="Q32" s="115">
        <f t="shared" si="3"/>
        <v>8.1999999999999993</v>
      </c>
      <c r="R32" s="115">
        <v>8</v>
      </c>
      <c r="S32" s="115">
        <v>7.5</v>
      </c>
      <c r="T32" s="115">
        <f t="shared" si="4"/>
        <v>7.7</v>
      </c>
      <c r="U32" s="115">
        <v>8</v>
      </c>
      <c r="V32" s="115">
        <v>7.5</v>
      </c>
      <c r="W32" s="115">
        <f t="shared" si="5"/>
        <v>7.7</v>
      </c>
      <c r="X32" s="115">
        <v>7.3</v>
      </c>
      <c r="Y32" s="115">
        <v>7.5</v>
      </c>
      <c r="Z32" s="115">
        <f t="shared" si="6"/>
        <v>7.4</v>
      </c>
      <c r="AA32" s="115">
        <v>8.3000000000000007</v>
      </c>
      <c r="AB32" s="115">
        <v>8</v>
      </c>
      <c r="AC32" s="115">
        <f t="shared" si="7"/>
        <v>8.1</v>
      </c>
      <c r="AD32" s="115">
        <v>9</v>
      </c>
      <c r="AE32" s="115">
        <v>8</v>
      </c>
      <c r="AF32" s="115">
        <f t="shared" si="8"/>
        <v>8.4</v>
      </c>
    </row>
    <row r="33" spans="1:32" s="49" customFormat="1" ht="18" customHeight="1">
      <c r="A33" s="98">
        <v>23</v>
      </c>
      <c r="B33" s="119" t="s">
        <v>103</v>
      </c>
      <c r="C33" s="166" t="s">
        <v>27</v>
      </c>
      <c r="D33" s="167" t="s">
        <v>104</v>
      </c>
      <c r="E33" s="165">
        <v>31265</v>
      </c>
      <c r="F33" s="115">
        <v>8.3000000000000007</v>
      </c>
      <c r="G33" s="115">
        <v>7</v>
      </c>
      <c r="H33" s="115">
        <f t="shared" si="0"/>
        <v>7.5</v>
      </c>
      <c r="I33" s="115">
        <v>8.5</v>
      </c>
      <c r="J33" s="115">
        <v>7</v>
      </c>
      <c r="K33" s="115">
        <f t="shared" si="1"/>
        <v>7.6</v>
      </c>
      <c r="L33" s="115">
        <v>8.9</v>
      </c>
      <c r="M33" s="115">
        <v>7</v>
      </c>
      <c r="N33" s="115">
        <f t="shared" si="2"/>
        <v>7.8</v>
      </c>
      <c r="O33" s="115">
        <v>8.5</v>
      </c>
      <c r="P33" s="115">
        <v>8</v>
      </c>
      <c r="Q33" s="115">
        <f t="shared" si="3"/>
        <v>8.1999999999999993</v>
      </c>
      <c r="R33" s="115">
        <v>8</v>
      </c>
      <c r="S33" s="115">
        <v>8</v>
      </c>
      <c r="T33" s="115">
        <f t="shared" si="4"/>
        <v>8</v>
      </c>
      <c r="U33" s="115">
        <v>8</v>
      </c>
      <c r="V33" s="115">
        <v>7</v>
      </c>
      <c r="W33" s="115">
        <f t="shared" si="5"/>
        <v>7.4</v>
      </c>
      <c r="X33" s="115">
        <v>7.3</v>
      </c>
      <c r="Y33" s="115">
        <v>7.5</v>
      </c>
      <c r="Z33" s="115">
        <f t="shared" si="6"/>
        <v>7.4</v>
      </c>
      <c r="AA33" s="115">
        <v>8.3000000000000007</v>
      </c>
      <c r="AB33" s="115">
        <v>8.5</v>
      </c>
      <c r="AC33" s="115">
        <f t="shared" si="7"/>
        <v>8.4</v>
      </c>
      <c r="AD33" s="115">
        <v>9</v>
      </c>
      <c r="AE33" s="115">
        <v>8</v>
      </c>
      <c r="AF33" s="115">
        <f t="shared" si="8"/>
        <v>8.4</v>
      </c>
    </row>
    <row r="34" spans="1:32" s="49" customFormat="1" ht="18" customHeight="1">
      <c r="A34" s="98">
        <v>24</v>
      </c>
      <c r="B34" s="119" t="s">
        <v>105</v>
      </c>
      <c r="C34" s="163" t="s">
        <v>106</v>
      </c>
      <c r="D34" s="164" t="s">
        <v>34</v>
      </c>
      <c r="E34" s="165" t="s">
        <v>107</v>
      </c>
      <c r="F34" s="115">
        <v>8.3000000000000007</v>
      </c>
      <c r="G34" s="115">
        <v>7</v>
      </c>
      <c r="H34" s="115">
        <f t="shared" si="0"/>
        <v>7.5</v>
      </c>
      <c r="I34" s="115">
        <v>8.5</v>
      </c>
      <c r="J34" s="115">
        <v>7</v>
      </c>
      <c r="K34" s="115">
        <f t="shared" si="1"/>
        <v>7.6</v>
      </c>
      <c r="L34" s="115">
        <v>8.9</v>
      </c>
      <c r="M34" s="115">
        <v>7</v>
      </c>
      <c r="N34" s="115">
        <f t="shared" si="2"/>
        <v>7.8</v>
      </c>
      <c r="O34" s="115">
        <v>0</v>
      </c>
      <c r="P34" s="115">
        <v>7</v>
      </c>
      <c r="Q34" s="115">
        <f t="shared" si="3"/>
        <v>4.2</v>
      </c>
      <c r="R34" s="115">
        <v>8</v>
      </c>
      <c r="S34" s="115">
        <v>7.5</v>
      </c>
      <c r="T34" s="115">
        <f t="shared" si="4"/>
        <v>7.7</v>
      </c>
      <c r="U34" s="115">
        <v>8</v>
      </c>
      <c r="V34" s="115">
        <v>8</v>
      </c>
      <c r="W34" s="115">
        <f t="shared" si="5"/>
        <v>8</v>
      </c>
      <c r="X34" s="115">
        <v>7.3</v>
      </c>
      <c r="Y34" s="115">
        <v>7</v>
      </c>
      <c r="Z34" s="115">
        <f t="shared" si="6"/>
        <v>7.1</v>
      </c>
      <c r="AA34" s="115">
        <v>8.6</v>
      </c>
      <c r="AB34" s="115">
        <v>8</v>
      </c>
      <c r="AC34" s="115">
        <f t="shared" si="7"/>
        <v>8.1999999999999993</v>
      </c>
      <c r="AD34" s="115">
        <v>9</v>
      </c>
      <c r="AE34" s="115">
        <v>7</v>
      </c>
      <c r="AF34" s="115">
        <f t="shared" si="8"/>
        <v>7.8</v>
      </c>
    </row>
    <row r="35" spans="1:32" s="49" customFormat="1" ht="18" customHeight="1">
      <c r="A35" s="98">
        <v>25</v>
      </c>
      <c r="B35" s="119" t="s">
        <v>108</v>
      </c>
      <c r="C35" s="163" t="s">
        <v>109</v>
      </c>
      <c r="D35" s="164" t="s">
        <v>35</v>
      </c>
      <c r="E35" s="165" t="s">
        <v>110</v>
      </c>
      <c r="F35" s="115">
        <v>8.3000000000000007</v>
      </c>
      <c r="G35" s="115">
        <v>7</v>
      </c>
      <c r="H35" s="115">
        <f t="shared" si="0"/>
        <v>7.5</v>
      </c>
      <c r="I35" s="115">
        <v>8.5</v>
      </c>
      <c r="J35" s="115">
        <v>7</v>
      </c>
      <c r="K35" s="115">
        <f t="shared" si="1"/>
        <v>7.6</v>
      </c>
      <c r="L35" s="115">
        <v>8.9</v>
      </c>
      <c r="M35" s="115">
        <v>7</v>
      </c>
      <c r="N35" s="115">
        <f t="shared" si="2"/>
        <v>7.8</v>
      </c>
      <c r="O35" s="115">
        <v>8.5</v>
      </c>
      <c r="P35" s="115">
        <v>8</v>
      </c>
      <c r="Q35" s="115">
        <f t="shared" si="3"/>
        <v>8.1999999999999993</v>
      </c>
      <c r="R35" s="115">
        <v>8</v>
      </c>
      <c r="S35" s="115">
        <v>8</v>
      </c>
      <c r="T35" s="115">
        <f t="shared" si="4"/>
        <v>8</v>
      </c>
      <c r="U35" s="115">
        <v>8</v>
      </c>
      <c r="V35" s="115">
        <v>8.5</v>
      </c>
      <c r="W35" s="115">
        <f t="shared" si="5"/>
        <v>8.3000000000000007</v>
      </c>
      <c r="X35" s="115">
        <v>7.3</v>
      </c>
      <c r="Y35" s="115">
        <v>8</v>
      </c>
      <c r="Z35" s="115">
        <f t="shared" si="6"/>
        <v>7.7</v>
      </c>
      <c r="AA35" s="115">
        <v>8.1</v>
      </c>
      <c r="AB35" s="115">
        <v>8</v>
      </c>
      <c r="AC35" s="115">
        <f t="shared" si="7"/>
        <v>8</v>
      </c>
      <c r="AD35" s="115">
        <v>9</v>
      </c>
      <c r="AE35" s="115">
        <v>8</v>
      </c>
      <c r="AF35" s="115">
        <f t="shared" si="8"/>
        <v>8.4</v>
      </c>
    </row>
    <row r="36" spans="1:32" s="49" customFormat="1" ht="18" customHeight="1">
      <c r="A36" s="98">
        <v>26</v>
      </c>
      <c r="B36" s="119" t="s">
        <v>111</v>
      </c>
      <c r="C36" s="163" t="s">
        <v>112</v>
      </c>
      <c r="D36" s="164" t="s">
        <v>113</v>
      </c>
      <c r="E36" s="165">
        <v>28674</v>
      </c>
      <c r="F36" s="115">
        <v>8.3000000000000007</v>
      </c>
      <c r="G36" s="115">
        <v>7</v>
      </c>
      <c r="H36" s="115">
        <f t="shared" si="0"/>
        <v>7.5</v>
      </c>
      <c r="I36" s="115">
        <v>8.5</v>
      </c>
      <c r="J36" s="115">
        <v>7</v>
      </c>
      <c r="K36" s="115">
        <f t="shared" si="1"/>
        <v>7.6</v>
      </c>
      <c r="L36" s="115">
        <v>8.9</v>
      </c>
      <c r="M36" s="115">
        <v>7</v>
      </c>
      <c r="N36" s="115">
        <f t="shared" si="2"/>
        <v>7.8</v>
      </c>
      <c r="O36" s="115">
        <v>8.5</v>
      </c>
      <c r="P36" s="115">
        <v>7</v>
      </c>
      <c r="Q36" s="115">
        <f t="shared" si="3"/>
        <v>7.6</v>
      </c>
      <c r="R36" s="115">
        <v>8</v>
      </c>
      <c r="S36" s="115">
        <v>8</v>
      </c>
      <c r="T36" s="115">
        <f t="shared" si="4"/>
        <v>8</v>
      </c>
      <c r="U36" s="115">
        <v>8</v>
      </c>
      <c r="V36" s="115">
        <v>8</v>
      </c>
      <c r="W36" s="115">
        <f t="shared" si="5"/>
        <v>8</v>
      </c>
      <c r="X36" s="115">
        <v>7.9</v>
      </c>
      <c r="Y36" s="115">
        <v>7</v>
      </c>
      <c r="Z36" s="115">
        <f t="shared" si="6"/>
        <v>7.4</v>
      </c>
      <c r="AA36" s="115">
        <v>8.3000000000000007</v>
      </c>
      <c r="AB36" s="115">
        <v>7</v>
      </c>
      <c r="AC36" s="115">
        <f t="shared" si="7"/>
        <v>7.5</v>
      </c>
      <c r="AD36" s="115">
        <v>9</v>
      </c>
      <c r="AE36" s="115">
        <v>8</v>
      </c>
      <c r="AF36" s="115">
        <f t="shared" si="8"/>
        <v>8.4</v>
      </c>
    </row>
    <row r="37" spans="1:32" s="49" customFormat="1" ht="18" customHeight="1">
      <c r="A37" s="98">
        <v>27</v>
      </c>
      <c r="B37" s="119" t="s">
        <v>114</v>
      </c>
      <c r="C37" s="163" t="s">
        <v>115</v>
      </c>
      <c r="D37" s="164" t="s">
        <v>116</v>
      </c>
      <c r="E37" s="165">
        <v>29857</v>
      </c>
      <c r="F37" s="115">
        <v>8.3000000000000007</v>
      </c>
      <c r="G37" s="115">
        <v>7</v>
      </c>
      <c r="H37" s="115">
        <f t="shared" si="0"/>
        <v>7.5</v>
      </c>
      <c r="I37" s="115">
        <v>8.5</v>
      </c>
      <c r="J37" s="115">
        <v>7</v>
      </c>
      <c r="K37" s="115">
        <f t="shared" si="1"/>
        <v>7.6</v>
      </c>
      <c r="L37" s="115">
        <v>8.9</v>
      </c>
      <c r="M37" s="115">
        <v>7</v>
      </c>
      <c r="N37" s="115">
        <f t="shared" si="2"/>
        <v>7.8</v>
      </c>
      <c r="O37" s="115">
        <v>8.5</v>
      </c>
      <c r="P37" s="115">
        <v>7</v>
      </c>
      <c r="Q37" s="115">
        <f t="shared" si="3"/>
        <v>7.6</v>
      </c>
      <c r="R37" s="115">
        <v>8</v>
      </c>
      <c r="S37" s="115">
        <v>8</v>
      </c>
      <c r="T37" s="115">
        <f t="shared" si="4"/>
        <v>8</v>
      </c>
      <c r="U37" s="115">
        <v>8</v>
      </c>
      <c r="V37" s="115">
        <v>8</v>
      </c>
      <c r="W37" s="115">
        <f t="shared" si="5"/>
        <v>8</v>
      </c>
      <c r="X37" s="115">
        <v>7.3</v>
      </c>
      <c r="Y37" s="115">
        <v>8</v>
      </c>
      <c r="Z37" s="115">
        <f t="shared" si="6"/>
        <v>7.7</v>
      </c>
      <c r="AA37" s="115">
        <v>7.9</v>
      </c>
      <c r="AB37" s="115">
        <v>8</v>
      </c>
      <c r="AC37" s="115">
        <f t="shared" si="7"/>
        <v>8</v>
      </c>
      <c r="AD37" s="115">
        <v>9</v>
      </c>
      <c r="AE37" s="115">
        <v>8</v>
      </c>
      <c r="AF37" s="115">
        <f t="shared" si="8"/>
        <v>8.4</v>
      </c>
    </row>
    <row r="38" spans="1:32" s="49" customFormat="1" ht="18" customHeight="1">
      <c r="A38" s="98">
        <v>28</v>
      </c>
      <c r="B38" s="119" t="s">
        <v>117</v>
      </c>
      <c r="C38" s="163" t="s">
        <v>118</v>
      </c>
      <c r="D38" s="164" t="s">
        <v>119</v>
      </c>
      <c r="E38" s="165" t="s">
        <v>120</v>
      </c>
      <c r="F38" s="115">
        <v>8.3000000000000007</v>
      </c>
      <c r="G38" s="115">
        <v>7</v>
      </c>
      <c r="H38" s="115">
        <f t="shared" si="0"/>
        <v>7.5</v>
      </c>
      <c r="I38" s="115">
        <v>8.5</v>
      </c>
      <c r="J38" s="115">
        <v>7</v>
      </c>
      <c r="K38" s="115">
        <f t="shared" si="1"/>
        <v>7.6</v>
      </c>
      <c r="L38" s="115">
        <v>8.9</v>
      </c>
      <c r="M38" s="115">
        <v>7</v>
      </c>
      <c r="N38" s="115">
        <f t="shared" si="2"/>
        <v>7.8</v>
      </c>
      <c r="O38" s="115">
        <v>0</v>
      </c>
      <c r="P38" s="115">
        <v>8</v>
      </c>
      <c r="Q38" s="115">
        <f t="shared" si="3"/>
        <v>4.8</v>
      </c>
      <c r="R38" s="115">
        <v>8</v>
      </c>
      <c r="S38" s="115">
        <v>7.5</v>
      </c>
      <c r="T38" s="115">
        <f t="shared" si="4"/>
        <v>7.7</v>
      </c>
      <c r="U38" s="115">
        <v>8</v>
      </c>
      <c r="V38" s="115">
        <v>8</v>
      </c>
      <c r="W38" s="115">
        <f t="shared" si="5"/>
        <v>8</v>
      </c>
      <c r="X38" s="115">
        <v>7.3</v>
      </c>
      <c r="Y38" s="115">
        <v>7</v>
      </c>
      <c r="Z38" s="115">
        <f t="shared" si="6"/>
        <v>7.1</v>
      </c>
      <c r="AA38" s="115">
        <v>7.9</v>
      </c>
      <c r="AB38" s="115">
        <v>7</v>
      </c>
      <c r="AC38" s="115">
        <f t="shared" si="7"/>
        <v>7.4</v>
      </c>
      <c r="AD38" s="115">
        <v>9</v>
      </c>
      <c r="AE38" s="115">
        <v>7</v>
      </c>
      <c r="AF38" s="115">
        <f t="shared" si="8"/>
        <v>7.8</v>
      </c>
    </row>
    <row r="39" spans="1:32" s="49" customFormat="1" ht="18" customHeight="1">
      <c r="A39" s="98">
        <v>29</v>
      </c>
      <c r="B39" s="119" t="s">
        <v>121</v>
      </c>
      <c r="C39" s="163" t="s">
        <v>122</v>
      </c>
      <c r="D39" s="164" t="s">
        <v>24</v>
      </c>
      <c r="E39" s="165" t="s">
        <v>123</v>
      </c>
      <c r="F39" s="115">
        <v>8.3000000000000007</v>
      </c>
      <c r="G39" s="115">
        <v>7</v>
      </c>
      <c r="H39" s="115">
        <f t="shared" si="0"/>
        <v>7.5</v>
      </c>
      <c r="I39" s="115">
        <v>8.5</v>
      </c>
      <c r="J39" s="115">
        <v>7</v>
      </c>
      <c r="K39" s="115">
        <f t="shared" si="1"/>
        <v>7.6</v>
      </c>
      <c r="L39" s="115">
        <v>8.9</v>
      </c>
      <c r="M39" s="115">
        <v>7</v>
      </c>
      <c r="N39" s="115">
        <f t="shared" si="2"/>
        <v>7.8</v>
      </c>
      <c r="O39" s="115">
        <v>8.5</v>
      </c>
      <c r="P39" s="115">
        <v>7</v>
      </c>
      <c r="Q39" s="115">
        <f t="shared" si="3"/>
        <v>7.6</v>
      </c>
      <c r="R39" s="115">
        <v>8</v>
      </c>
      <c r="S39" s="115">
        <v>7.5</v>
      </c>
      <c r="T39" s="115">
        <f t="shared" si="4"/>
        <v>7.7</v>
      </c>
      <c r="U39" s="115">
        <v>8</v>
      </c>
      <c r="V39" s="115">
        <v>7.5</v>
      </c>
      <c r="W39" s="115">
        <f t="shared" si="5"/>
        <v>7.7</v>
      </c>
      <c r="X39" s="115">
        <v>7.3</v>
      </c>
      <c r="Y39" s="115">
        <v>7</v>
      </c>
      <c r="Z39" s="115">
        <f t="shared" si="6"/>
        <v>7.1</v>
      </c>
      <c r="AA39" s="115">
        <v>7.9</v>
      </c>
      <c r="AB39" s="115">
        <v>7</v>
      </c>
      <c r="AC39" s="115">
        <f t="shared" si="7"/>
        <v>7.4</v>
      </c>
      <c r="AD39" s="115">
        <v>9</v>
      </c>
      <c r="AE39" s="115">
        <v>7</v>
      </c>
      <c r="AF39" s="115">
        <f t="shared" si="8"/>
        <v>7.8</v>
      </c>
    </row>
    <row r="40" spans="1:32" s="49" customFormat="1" ht="18" customHeight="1">
      <c r="A40" s="98">
        <v>30</v>
      </c>
      <c r="B40" s="119" t="s">
        <v>124</v>
      </c>
      <c r="C40" s="163" t="s">
        <v>125</v>
      </c>
      <c r="D40" s="164" t="s">
        <v>126</v>
      </c>
      <c r="E40" s="165" t="s">
        <v>127</v>
      </c>
      <c r="F40" s="115">
        <v>8.3000000000000007</v>
      </c>
      <c r="G40" s="115">
        <v>7</v>
      </c>
      <c r="H40" s="115">
        <f t="shared" si="0"/>
        <v>7.5</v>
      </c>
      <c r="I40" s="115">
        <v>8.5</v>
      </c>
      <c r="J40" s="115">
        <v>7</v>
      </c>
      <c r="K40" s="115">
        <f t="shared" si="1"/>
        <v>7.6</v>
      </c>
      <c r="L40" s="115">
        <v>8.9</v>
      </c>
      <c r="M40" s="115">
        <v>7</v>
      </c>
      <c r="N40" s="115">
        <f t="shared" si="2"/>
        <v>7.8</v>
      </c>
      <c r="O40" s="115">
        <v>8.5</v>
      </c>
      <c r="P40" s="115">
        <v>7</v>
      </c>
      <c r="Q40" s="115">
        <f t="shared" si="3"/>
        <v>7.6</v>
      </c>
      <c r="R40" s="115">
        <v>8</v>
      </c>
      <c r="S40" s="115">
        <v>7.5</v>
      </c>
      <c r="T40" s="115">
        <f t="shared" si="4"/>
        <v>7.7</v>
      </c>
      <c r="U40" s="115">
        <v>8</v>
      </c>
      <c r="V40" s="115">
        <v>7</v>
      </c>
      <c r="W40" s="115">
        <f t="shared" si="5"/>
        <v>7.4</v>
      </c>
      <c r="X40" s="115">
        <v>7.6</v>
      </c>
      <c r="Y40" s="115">
        <v>8</v>
      </c>
      <c r="Z40" s="115">
        <f t="shared" si="6"/>
        <v>7.8</v>
      </c>
      <c r="AA40" s="115">
        <v>8.3000000000000007</v>
      </c>
      <c r="AB40" s="115">
        <v>8</v>
      </c>
      <c r="AC40" s="115">
        <f t="shared" si="7"/>
        <v>8.1</v>
      </c>
      <c r="AD40" s="115">
        <v>10</v>
      </c>
      <c r="AE40" s="115">
        <v>7</v>
      </c>
      <c r="AF40" s="115">
        <f t="shared" si="8"/>
        <v>8.1999999999999993</v>
      </c>
    </row>
    <row r="41" spans="1:32" s="49" customFormat="1" ht="18" customHeight="1">
      <c r="A41" s="98">
        <v>31</v>
      </c>
      <c r="B41" s="119" t="s">
        <v>128</v>
      </c>
      <c r="C41" s="163" t="s">
        <v>129</v>
      </c>
      <c r="D41" s="164" t="s">
        <v>130</v>
      </c>
      <c r="E41" s="165" t="s">
        <v>131</v>
      </c>
      <c r="F41" s="115">
        <v>8.3000000000000007</v>
      </c>
      <c r="G41" s="115">
        <v>7</v>
      </c>
      <c r="H41" s="115">
        <f t="shared" si="0"/>
        <v>7.5</v>
      </c>
      <c r="I41" s="115">
        <v>8.5</v>
      </c>
      <c r="J41" s="115">
        <v>7</v>
      </c>
      <c r="K41" s="115">
        <f t="shared" si="1"/>
        <v>7.6</v>
      </c>
      <c r="L41" s="115">
        <v>8.9</v>
      </c>
      <c r="M41" s="115">
        <v>7</v>
      </c>
      <c r="N41" s="115">
        <f t="shared" si="2"/>
        <v>7.8</v>
      </c>
      <c r="O41" s="115">
        <v>8.5</v>
      </c>
      <c r="P41" s="115">
        <v>7</v>
      </c>
      <c r="Q41" s="115">
        <f t="shared" si="3"/>
        <v>7.6</v>
      </c>
      <c r="R41" s="115">
        <v>8</v>
      </c>
      <c r="S41" s="115">
        <v>8</v>
      </c>
      <c r="T41" s="115">
        <f t="shared" si="4"/>
        <v>8</v>
      </c>
      <c r="U41" s="115">
        <v>8</v>
      </c>
      <c r="V41" s="115">
        <v>8</v>
      </c>
      <c r="W41" s="115">
        <f t="shared" si="5"/>
        <v>8</v>
      </c>
      <c r="X41" s="115">
        <v>7.5</v>
      </c>
      <c r="Y41" s="115">
        <v>8</v>
      </c>
      <c r="Z41" s="115">
        <f t="shared" si="6"/>
        <v>7.8</v>
      </c>
      <c r="AA41" s="115">
        <v>8.6</v>
      </c>
      <c r="AB41" s="115">
        <v>8</v>
      </c>
      <c r="AC41" s="115">
        <f t="shared" si="7"/>
        <v>8.1999999999999993</v>
      </c>
      <c r="AD41" s="115">
        <v>9</v>
      </c>
      <c r="AE41" s="115">
        <v>7</v>
      </c>
      <c r="AF41" s="115">
        <f t="shared" si="8"/>
        <v>7.8</v>
      </c>
    </row>
    <row r="42" spans="1:32" s="49" customFormat="1" ht="18" customHeight="1">
      <c r="A42" s="98">
        <v>32</v>
      </c>
      <c r="B42" s="119" t="s">
        <v>132</v>
      </c>
      <c r="C42" s="163" t="s">
        <v>133</v>
      </c>
      <c r="D42" s="164" t="s">
        <v>134</v>
      </c>
      <c r="E42" s="165">
        <v>34582</v>
      </c>
      <c r="F42" s="115">
        <v>8.3000000000000007</v>
      </c>
      <c r="G42" s="115">
        <v>7</v>
      </c>
      <c r="H42" s="115">
        <f t="shared" si="0"/>
        <v>7.5</v>
      </c>
      <c r="I42" s="115">
        <v>8.5</v>
      </c>
      <c r="J42" s="115">
        <v>7</v>
      </c>
      <c r="K42" s="115">
        <f t="shared" si="1"/>
        <v>7.6</v>
      </c>
      <c r="L42" s="115">
        <v>8.9</v>
      </c>
      <c r="M42" s="115">
        <v>7</v>
      </c>
      <c r="N42" s="115">
        <f t="shared" si="2"/>
        <v>7.8</v>
      </c>
      <c r="O42" s="115">
        <v>8.5</v>
      </c>
      <c r="P42" s="115">
        <v>7</v>
      </c>
      <c r="Q42" s="115">
        <f t="shared" si="3"/>
        <v>7.6</v>
      </c>
      <c r="R42" s="115">
        <v>8</v>
      </c>
      <c r="S42" s="115">
        <v>7</v>
      </c>
      <c r="T42" s="115">
        <f t="shared" si="4"/>
        <v>7.4</v>
      </c>
      <c r="U42" s="115">
        <v>8</v>
      </c>
      <c r="V42" s="115">
        <v>7</v>
      </c>
      <c r="W42" s="115">
        <f t="shared" si="5"/>
        <v>7.4</v>
      </c>
      <c r="X42" s="115">
        <v>7.6</v>
      </c>
      <c r="Y42" s="115">
        <v>7</v>
      </c>
      <c r="Z42" s="115">
        <f t="shared" si="6"/>
        <v>7.2</v>
      </c>
      <c r="AA42" s="115">
        <v>7.9</v>
      </c>
      <c r="AB42" s="115">
        <v>7</v>
      </c>
      <c r="AC42" s="115">
        <f t="shared" si="7"/>
        <v>7.4</v>
      </c>
      <c r="AD42" s="115">
        <v>9</v>
      </c>
      <c r="AE42" s="115">
        <v>7</v>
      </c>
      <c r="AF42" s="115">
        <f t="shared" si="8"/>
        <v>7.8</v>
      </c>
    </row>
    <row r="43" spans="1:32" s="49" customFormat="1" ht="18" customHeight="1">
      <c r="A43" s="98">
        <v>33</v>
      </c>
      <c r="B43" s="119" t="s">
        <v>135</v>
      </c>
      <c r="C43" s="163" t="s">
        <v>136</v>
      </c>
      <c r="D43" s="164" t="s">
        <v>25</v>
      </c>
      <c r="E43" s="165" t="s">
        <v>137</v>
      </c>
      <c r="F43" s="115">
        <v>8.3000000000000007</v>
      </c>
      <c r="G43" s="115">
        <v>7</v>
      </c>
      <c r="H43" s="115">
        <f t="shared" si="0"/>
        <v>7.5</v>
      </c>
      <c r="I43" s="115">
        <v>8.5</v>
      </c>
      <c r="J43" s="115">
        <v>7</v>
      </c>
      <c r="K43" s="115">
        <f t="shared" si="1"/>
        <v>7.6</v>
      </c>
      <c r="L43" s="115">
        <v>8.9</v>
      </c>
      <c r="M43" s="115">
        <v>6</v>
      </c>
      <c r="N43" s="115">
        <f t="shared" si="2"/>
        <v>7.2</v>
      </c>
      <c r="O43" s="115">
        <v>8.5</v>
      </c>
      <c r="P43" s="115">
        <v>7</v>
      </c>
      <c r="Q43" s="115">
        <f t="shared" si="3"/>
        <v>7.6</v>
      </c>
      <c r="R43" s="115">
        <v>8</v>
      </c>
      <c r="S43" s="115">
        <v>7.5</v>
      </c>
      <c r="T43" s="115">
        <f t="shared" si="4"/>
        <v>7.7</v>
      </c>
      <c r="U43" s="115">
        <v>8</v>
      </c>
      <c r="V43" s="115">
        <v>7</v>
      </c>
      <c r="W43" s="115">
        <f t="shared" si="5"/>
        <v>7.4</v>
      </c>
      <c r="X43" s="115">
        <v>8.5</v>
      </c>
      <c r="Y43" s="115">
        <v>6</v>
      </c>
      <c r="Z43" s="115">
        <f t="shared" si="6"/>
        <v>7</v>
      </c>
      <c r="AA43" s="115">
        <v>8.6</v>
      </c>
      <c r="AB43" s="115">
        <v>7</v>
      </c>
      <c r="AC43" s="115">
        <f t="shared" si="7"/>
        <v>7.6</v>
      </c>
      <c r="AD43" s="115">
        <v>9</v>
      </c>
      <c r="AE43" s="115">
        <v>6</v>
      </c>
      <c r="AF43" s="115">
        <f t="shared" si="8"/>
        <v>7.2</v>
      </c>
    </row>
    <row r="44" spans="1:32" s="49" customFormat="1" ht="18" customHeight="1">
      <c r="A44" s="177">
        <v>34</v>
      </c>
      <c r="B44" s="120" t="s">
        <v>138</v>
      </c>
      <c r="C44" s="170" t="s">
        <v>139</v>
      </c>
      <c r="D44" s="171" t="s">
        <v>140</v>
      </c>
      <c r="E44" s="172">
        <v>28356</v>
      </c>
      <c r="F44" s="173">
        <v>8.3000000000000007</v>
      </c>
      <c r="G44" s="173">
        <v>7</v>
      </c>
      <c r="H44" s="173">
        <f t="shared" si="0"/>
        <v>7.5</v>
      </c>
      <c r="I44" s="173">
        <v>8.5</v>
      </c>
      <c r="J44" s="173">
        <v>7</v>
      </c>
      <c r="K44" s="173">
        <f t="shared" si="1"/>
        <v>7.6</v>
      </c>
      <c r="L44" s="173">
        <v>8.9</v>
      </c>
      <c r="M44" s="173">
        <v>7</v>
      </c>
      <c r="N44" s="173">
        <f t="shared" si="2"/>
        <v>7.8</v>
      </c>
      <c r="O44" s="173">
        <v>8.5</v>
      </c>
      <c r="P44" s="173">
        <v>8</v>
      </c>
      <c r="Q44" s="173">
        <f t="shared" si="3"/>
        <v>8.1999999999999993</v>
      </c>
      <c r="R44" s="173">
        <v>8</v>
      </c>
      <c r="S44" s="173">
        <v>8</v>
      </c>
      <c r="T44" s="173">
        <f t="shared" si="4"/>
        <v>8</v>
      </c>
      <c r="U44" s="173">
        <v>8</v>
      </c>
      <c r="V44" s="173">
        <v>8</v>
      </c>
      <c r="W44" s="173">
        <f t="shared" si="5"/>
        <v>8</v>
      </c>
      <c r="X44" s="173">
        <v>7.5</v>
      </c>
      <c r="Y44" s="173">
        <v>8</v>
      </c>
      <c r="Z44" s="173">
        <f t="shared" si="6"/>
        <v>7.8</v>
      </c>
      <c r="AA44" s="173">
        <v>8.3000000000000007</v>
      </c>
      <c r="AB44" s="173">
        <v>8</v>
      </c>
      <c r="AC44" s="173">
        <f t="shared" si="7"/>
        <v>8.1</v>
      </c>
      <c r="AD44" s="173">
        <v>9</v>
      </c>
      <c r="AE44" s="173">
        <v>8</v>
      </c>
      <c r="AF44" s="173">
        <f t="shared" si="8"/>
        <v>8.4</v>
      </c>
    </row>
    <row r="45" spans="1:32" s="49" customFormat="1" ht="18" customHeight="1">
      <c r="A45" s="189" t="s">
        <v>144</v>
      </c>
      <c r="B45" s="189"/>
      <c r="C45" s="189"/>
      <c r="D45" s="189"/>
    </row>
    <row r="46" spans="1:32" s="49" customFormat="1" ht="18" customHeight="1"/>
    <row r="47" spans="1:32" s="49" customFormat="1" ht="18" customHeight="1"/>
    <row r="48" spans="1:32" s="49" customFormat="1" ht="18" customHeight="1"/>
    <row r="49" spans="1:31" s="49" customFormat="1" ht="18" customHeight="1"/>
    <row r="50" spans="1:31" s="49" customFormat="1" ht="18" customHeight="1"/>
    <row r="51" spans="1:31" s="49" customFormat="1" ht="18" customHeight="1"/>
    <row r="52" spans="1:31" s="49" customFormat="1" ht="18" customHeight="1"/>
    <row r="53" spans="1:31" s="49" customFormat="1" ht="18" customHeight="1"/>
    <row r="54" spans="1:31" s="49" customFormat="1" ht="18" customHeight="1"/>
    <row r="55" spans="1:31" s="49" customFormat="1" ht="18" customHeight="1"/>
    <row r="56" spans="1:31" s="49" customFormat="1" ht="18" customHeight="1"/>
    <row r="57" spans="1:31" s="49" customFormat="1" ht="18" customHeight="1"/>
    <row r="58" spans="1:31" s="49" customFormat="1" ht="18" customHeight="1"/>
    <row r="59" spans="1:31" s="49" customFormat="1" ht="18" customHeight="1">
      <c r="A59" s="174"/>
      <c r="B59" s="72"/>
      <c r="E59" s="44"/>
      <c r="F59" s="175"/>
      <c r="G59" s="176"/>
      <c r="H59" s="47"/>
      <c r="I59" s="48"/>
      <c r="J59" s="48"/>
      <c r="L59" s="50"/>
      <c r="M59" s="50"/>
      <c r="O59" s="50"/>
      <c r="P59" s="50"/>
      <c r="R59" s="175"/>
      <c r="S59" s="176"/>
      <c r="T59" s="47"/>
      <c r="U59" s="48"/>
      <c r="V59" s="48"/>
      <c r="X59" s="50"/>
      <c r="Y59" s="50"/>
      <c r="AA59" s="50"/>
      <c r="AB59" s="50"/>
      <c r="AD59" s="50"/>
      <c r="AE59" s="50"/>
    </row>
    <row r="60" spans="1:31" s="49" customFormat="1" ht="18" customHeight="1">
      <c r="B60" s="72"/>
      <c r="E60" s="44"/>
      <c r="F60" s="175"/>
      <c r="G60" s="176"/>
      <c r="H60" s="47"/>
      <c r="I60" s="48"/>
      <c r="J60" s="48"/>
      <c r="L60" s="50"/>
      <c r="M60" s="50"/>
      <c r="O60" s="50"/>
      <c r="P60" s="50"/>
      <c r="R60" s="175"/>
      <c r="S60" s="176"/>
      <c r="T60" s="47"/>
      <c r="U60" s="48"/>
      <c r="V60" s="48"/>
      <c r="X60" s="50"/>
      <c r="Y60" s="50"/>
      <c r="AA60" s="50"/>
      <c r="AB60" s="50"/>
      <c r="AD60" s="50"/>
      <c r="AE60" s="50"/>
    </row>
    <row r="61" spans="1:31" s="49" customFormat="1" ht="18" customHeight="1">
      <c r="B61" s="72"/>
      <c r="E61" s="44"/>
      <c r="F61" s="175"/>
      <c r="G61" s="176"/>
      <c r="H61" s="47"/>
      <c r="I61" s="48"/>
      <c r="J61" s="48"/>
      <c r="L61" s="50"/>
      <c r="M61" s="50"/>
      <c r="O61" s="50"/>
      <c r="P61" s="50"/>
      <c r="R61" s="175"/>
      <c r="S61" s="176"/>
      <c r="T61" s="47"/>
      <c r="U61" s="48"/>
      <c r="V61" s="48"/>
      <c r="X61" s="50"/>
      <c r="Y61" s="50"/>
      <c r="AA61" s="50"/>
      <c r="AB61" s="50"/>
      <c r="AD61" s="50"/>
      <c r="AE61" s="50"/>
    </row>
    <row r="62" spans="1:31" s="49" customFormat="1" ht="18" customHeight="1">
      <c r="B62" s="72"/>
      <c r="E62" s="44"/>
      <c r="F62" s="175"/>
      <c r="G62" s="176"/>
      <c r="H62" s="47"/>
      <c r="I62" s="48"/>
      <c r="J62" s="48"/>
      <c r="L62" s="50"/>
      <c r="M62" s="50"/>
      <c r="O62" s="50"/>
      <c r="P62" s="50"/>
      <c r="R62" s="175"/>
      <c r="S62" s="176"/>
      <c r="T62" s="47"/>
      <c r="U62" s="48"/>
      <c r="V62" s="48"/>
      <c r="X62" s="50"/>
      <c r="Y62" s="50"/>
      <c r="AA62" s="50"/>
      <c r="AB62" s="50"/>
      <c r="AD62" s="50"/>
      <c r="AE62" s="50"/>
    </row>
    <row r="63" spans="1:31" s="49" customFormat="1" ht="18" customHeight="1">
      <c r="B63" s="72"/>
      <c r="E63" s="44"/>
      <c r="F63" s="175"/>
      <c r="G63" s="176"/>
      <c r="H63" s="47"/>
      <c r="I63" s="48"/>
      <c r="J63" s="48"/>
      <c r="L63" s="50"/>
      <c r="M63" s="50"/>
      <c r="O63" s="50"/>
      <c r="P63" s="50"/>
      <c r="R63" s="175"/>
      <c r="S63" s="176"/>
      <c r="T63" s="47"/>
      <c r="U63" s="48"/>
      <c r="V63" s="48"/>
      <c r="X63" s="50"/>
      <c r="Y63" s="50"/>
      <c r="AA63" s="50"/>
      <c r="AB63" s="50"/>
      <c r="AD63" s="50"/>
      <c r="AE63" s="50"/>
    </row>
    <row r="64" spans="1:31" s="49" customFormat="1" ht="18" customHeight="1">
      <c r="B64" s="72"/>
      <c r="E64" s="44"/>
      <c r="F64" s="175"/>
      <c r="G64" s="176"/>
      <c r="H64" s="47"/>
      <c r="I64" s="48"/>
      <c r="J64" s="48"/>
      <c r="L64" s="50"/>
      <c r="M64" s="50"/>
      <c r="O64" s="50"/>
      <c r="P64" s="50"/>
      <c r="R64" s="175"/>
      <c r="S64" s="176"/>
      <c r="T64" s="47"/>
      <c r="U64" s="48"/>
      <c r="V64" s="48"/>
      <c r="X64" s="50"/>
      <c r="Y64" s="50"/>
      <c r="AA64" s="50"/>
      <c r="AB64" s="50"/>
      <c r="AD64" s="50"/>
      <c r="AE64" s="50"/>
    </row>
    <row r="65" spans="2:31" s="49" customFormat="1" ht="18" customHeight="1">
      <c r="B65" s="72"/>
      <c r="E65" s="44"/>
      <c r="F65" s="175"/>
      <c r="G65" s="176"/>
      <c r="H65" s="47"/>
      <c r="I65" s="48"/>
      <c r="J65" s="48"/>
      <c r="L65" s="50"/>
      <c r="M65" s="50"/>
      <c r="O65" s="50"/>
      <c r="P65" s="50"/>
      <c r="R65" s="175"/>
      <c r="S65" s="176"/>
      <c r="T65" s="47"/>
      <c r="U65" s="48"/>
      <c r="V65" s="48"/>
      <c r="X65" s="50"/>
      <c r="Y65" s="50"/>
      <c r="AA65" s="50"/>
      <c r="AB65" s="50"/>
      <c r="AD65" s="50"/>
      <c r="AE65" s="50"/>
    </row>
    <row r="66" spans="2:31" s="49" customFormat="1" ht="18" customHeight="1">
      <c r="B66" s="72"/>
      <c r="E66" s="44"/>
      <c r="F66" s="175"/>
      <c r="G66" s="176"/>
      <c r="H66" s="47"/>
      <c r="I66" s="48"/>
      <c r="J66" s="48"/>
      <c r="L66" s="50"/>
      <c r="M66" s="50"/>
      <c r="O66" s="50"/>
      <c r="P66" s="50"/>
      <c r="R66" s="175"/>
      <c r="S66" s="176"/>
      <c r="T66" s="47"/>
      <c r="U66" s="48"/>
      <c r="V66" s="48"/>
      <c r="X66" s="50"/>
      <c r="Y66" s="50"/>
      <c r="AA66" s="50"/>
      <c r="AB66" s="50"/>
      <c r="AD66" s="50"/>
      <c r="AE66" s="50"/>
    </row>
    <row r="67" spans="2:31" s="49" customFormat="1" ht="18" customHeight="1">
      <c r="B67" s="72"/>
      <c r="E67" s="44"/>
      <c r="F67" s="175"/>
      <c r="G67" s="176"/>
      <c r="H67" s="47"/>
      <c r="I67" s="48"/>
      <c r="J67" s="48"/>
      <c r="L67" s="50"/>
      <c r="M67" s="50"/>
      <c r="O67" s="50"/>
      <c r="P67" s="50"/>
      <c r="R67" s="175"/>
      <c r="S67" s="176"/>
      <c r="T67" s="47"/>
      <c r="U67" s="48"/>
      <c r="V67" s="48"/>
      <c r="X67" s="50"/>
      <c r="Y67" s="50"/>
      <c r="AA67" s="50"/>
      <c r="AB67" s="50"/>
      <c r="AD67" s="50"/>
      <c r="AE67" s="50"/>
    </row>
    <row r="68" spans="2:31" s="49" customFormat="1" ht="18" customHeight="1">
      <c r="B68" s="72"/>
      <c r="E68" s="44"/>
      <c r="F68" s="175"/>
      <c r="G68" s="176"/>
      <c r="H68" s="47"/>
      <c r="I68" s="48"/>
      <c r="J68" s="48"/>
      <c r="L68" s="50"/>
      <c r="M68" s="50"/>
      <c r="O68" s="50"/>
      <c r="P68" s="50"/>
      <c r="R68" s="175"/>
      <c r="S68" s="176"/>
      <c r="T68" s="47"/>
      <c r="U68" s="48"/>
      <c r="V68" s="48"/>
      <c r="X68" s="50"/>
      <c r="Y68" s="50"/>
      <c r="AA68" s="50"/>
      <c r="AB68" s="50"/>
      <c r="AD68" s="50"/>
      <c r="AE68" s="50"/>
    </row>
    <row r="69" spans="2:31" s="49" customFormat="1" ht="18" customHeight="1">
      <c r="B69" s="72"/>
      <c r="E69" s="44"/>
      <c r="F69" s="175"/>
      <c r="G69" s="176"/>
      <c r="H69" s="47"/>
      <c r="I69" s="48"/>
      <c r="J69" s="48"/>
      <c r="L69" s="50"/>
      <c r="M69" s="50"/>
      <c r="O69" s="50"/>
      <c r="P69" s="50"/>
      <c r="R69" s="175"/>
      <c r="S69" s="176"/>
      <c r="T69" s="47"/>
      <c r="U69" s="48"/>
      <c r="V69" s="48"/>
      <c r="X69" s="50"/>
      <c r="Y69" s="50"/>
      <c r="AA69" s="50"/>
      <c r="AB69" s="50"/>
      <c r="AD69" s="50"/>
      <c r="AE69" s="50"/>
    </row>
    <row r="70" spans="2:31" s="49" customFormat="1" ht="18" customHeight="1">
      <c r="B70" s="72"/>
      <c r="E70" s="44"/>
      <c r="F70" s="175"/>
      <c r="G70" s="176"/>
      <c r="H70" s="47"/>
      <c r="I70" s="48"/>
      <c r="J70" s="48"/>
      <c r="L70" s="50"/>
      <c r="M70" s="50"/>
      <c r="O70" s="50"/>
      <c r="P70" s="50"/>
      <c r="R70" s="175"/>
      <c r="S70" s="176"/>
      <c r="T70" s="47"/>
      <c r="U70" s="48"/>
      <c r="V70" s="48"/>
      <c r="X70" s="50"/>
      <c r="Y70" s="50"/>
      <c r="AA70" s="50"/>
      <c r="AB70" s="50"/>
      <c r="AD70" s="50"/>
      <c r="AE70" s="50"/>
    </row>
    <row r="71" spans="2:31" s="49" customFormat="1" ht="18" customHeight="1">
      <c r="B71" s="72"/>
      <c r="E71" s="44"/>
      <c r="F71" s="175"/>
      <c r="G71" s="176"/>
      <c r="H71" s="47"/>
      <c r="I71" s="48"/>
      <c r="J71" s="48"/>
      <c r="L71" s="50"/>
      <c r="M71" s="50"/>
      <c r="O71" s="50"/>
      <c r="P71" s="50"/>
      <c r="R71" s="175"/>
      <c r="S71" s="176"/>
      <c r="T71" s="47"/>
      <c r="U71" s="48"/>
      <c r="V71" s="48"/>
      <c r="X71" s="50"/>
      <c r="Y71" s="50"/>
      <c r="AA71" s="50"/>
      <c r="AB71" s="50"/>
      <c r="AD71" s="50"/>
      <c r="AE71" s="50"/>
    </row>
    <row r="72" spans="2:31" s="49" customFormat="1" ht="18" customHeight="1">
      <c r="B72" s="72"/>
      <c r="E72" s="44"/>
      <c r="F72" s="175"/>
      <c r="G72" s="176"/>
      <c r="H72" s="47"/>
      <c r="I72" s="48"/>
      <c r="J72" s="48"/>
      <c r="L72" s="50"/>
      <c r="M72" s="50"/>
      <c r="O72" s="50"/>
      <c r="P72" s="50"/>
      <c r="R72" s="175"/>
      <c r="S72" s="176"/>
      <c r="T72" s="47"/>
      <c r="U72" s="48"/>
      <c r="V72" s="48"/>
      <c r="X72" s="50"/>
      <c r="Y72" s="50"/>
      <c r="AA72" s="50"/>
      <c r="AB72" s="50"/>
      <c r="AD72" s="50"/>
      <c r="AE72" s="50"/>
    </row>
    <row r="73" spans="2:31" s="49" customFormat="1" ht="18" customHeight="1">
      <c r="B73" s="72"/>
      <c r="E73" s="44"/>
      <c r="F73" s="175"/>
      <c r="G73" s="176"/>
      <c r="H73" s="47"/>
      <c r="I73" s="48"/>
      <c r="J73" s="48"/>
      <c r="L73" s="50"/>
      <c r="M73" s="50"/>
      <c r="O73" s="50"/>
      <c r="P73" s="50"/>
      <c r="R73" s="175"/>
      <c r="S73" s="176"/>
      <c r="T73" s="47"/>
      <c r="U73" s="48"/>
      <c r="V73" s="48"/>
      <c r="X73" s="50"/>
      <c r="Y73" s="50"/>
      <c r="AA73" s="50"/>
      <c r="AB73" s="50"/>
      <c r="AD73" s="50"/>
      <c r="AE73" s="50"/>
    </row>
    <row r="74" spans="2:31" s="49" customFormat="1" ht="18" customHeight="1">
      <c r="B74" s="72"/>
      <c r="E74" s="44"/>
      <c r="F74" s="175"/>
      <c r="G74" s="176"/>
      <c r="H74" s="47"/>
      <c r="I74" s="48"/>
      <c r="J74" s="48"/>
      <c r="L74" s="50"/>
      <c r="M74" s="50"/>
      <c r="O74" s="50"/>
      <c r="P74" s="50"/>
      <c r="R74" s="175"/>
      <c r="S74" s="176"/>
      <c r="T74" s="47"/>
      <c r="U74" s="48"/>
      <c r="V74" s="48"/>
      <c r="X74" s="50"/>
      <c r="Y74" s="50"/>
      <c r="AA74" s="50"/>
      <c r="AB74" s="50"/>
      <c r="AD74" s="50"/>
      <c r="AE74" s="50"/>
    </row>
    <row r="75" spans="2:31" s="49" customFormat="1" ht="18" customHeight="1">
      <c r="B75" s="72"/>
      <c r="E75" s="44"/>
      <c r="F75" s="175"/>
      <c r="G75" s="176"/>
      <c r="H75" s="47"/>
      <c r="I75" s="48"/>
      <c r="J75" s="48"/>
      <c r="L75" s="50"/>
      <c r="M75" s="50"/>
      <c r="O75" s="50"/>
      <c r="P75" s="50"/>
      <c r="R75" s="175"/>
      <c r="S75" s="176"/>
      <c r="T75" s="47"/>
      <c r="U75" s="48"/>
      <c r="V75" s="48"/>
      <c r="X75" s="50"/>
      <c r="Y75" s="50"/>
      <c r="AA75" s="50"/>
      <c r="AB75" s="50"/>
      <c r="AD75" s="50"/>
      <c r="AE75" s="50"/>
    </row>
    <row r="76" spans="2:31" s="49" customFormat="1" ht="18" customHeight="1">
      <c r="B76" s="72"/>
      <c r="E76" s="44"/>
      <c r="F76" s="175"/>
      <c r="G76" s="176"/>
      <c r="H76" s="47"/>
      <c r="I76" s="48"/>
      <c r="J76" s="48"/>
      <c r="L76" s="50"/>
      <c r="M76" s="50"/>
      <c r="O76" s="50"/>
      <c r="P76" s="50"/>
      <c r="R76" s="175"/>
      <c r="S76" s="176"/>
      <c r="T76" s="47"/>
      <c r="U76" s="48"/>
      <c r="V76" s="48"/>
      <c r="X76" s="50"/>
      <c r="Y76" s="50"/>
      <c r="AA76" s="50"/>
      <c r="AB76" s="50"/>
      <c r="AD76" s="50"/>
      <c r="AE76" s="50"/>
    </row>
    <row r="77" spans="2:31" s="49" customFormat="1" ht="18" customHeight="1">
      <c r="B77" s="72"/>
      <c r="E77" s="44"/>
      <c r="F77" s="175"/>
      <c r="G77" s="176"/>
      <c r="H77" s="47"/>
      <c r="I77" s="48"/>
      <c r="J77" s="48"/>
      <c r="L77" s="50"/>
      <c r="M77" s="50"/>
      <c r="O77" s="50"/>
      <c r="P77" s="50"/>
      <c r="R77" s="175"/>
      <c r="S77" s="176"/>
      <c r="T77" s="47"/>
      <c r="U77" s="48"/>
      <c r="V77" s="48"/>
      <c r="X77" s="50"/>
      <c r="Y77" s="50"/>
      <c r="AA77" s="50"/>
      <c r="AB77" s="50"/>
      <c r="AD77" s="50"/>
      <c r="AE77" s="50"/>
    </row>
    <row r="78" spans="2:31" s="49" customFormat="1" ht="18" customHeight="1">
      <c r="B78" s="72"/>
      <c r="E78" s="44"/>
      <c r="F78" s="175"/>
      <c r="G78" s="176"/>
      <c r="H78" s="47"/>
      <c r="I78" s="48"/>
      <c r="J78" s="48"/>
      <c r="L78" s="50"/>
      <c r="M78" s="50"/>
      <c r="O78" s="50"/>
      <c r="P78" s="50"/>
      <c r="R78" s="175"/>
      <c r="S78" s="176"/>
      <c r="T78" s="47"/>
      <c r="U78" s="48"/>
      <c r="V78" s="48"/>
      <c r="X78" s="50"/>
      <c r="Y78" s="50"/>
      <c r="AA78" s="50"/>
      <c r="AB78" s="50"/>
      <c r="AD78" s="50"/>
      <c r="AE78" s="50"/>
    </row>
    <row r="79" spans="2:31" s="49" customFormat="1" ht="18" customHeight="1">
      <c r="B79" s="72"/>
      <c r="E79" s="44"/>
      <c r="F79" s="175"/>
      <c r="G79" s="176"/>
      <c r="H79" s="47"/>
      <c r="I79" s="48"/>
      <c r="J79" s="48"/>
      <c r="L79" s="50"/>
      <c r="M79" s="50"/>
      <c r="O79" s="50"/>
      <c r="P79" s="50"/>
      <c r="R79" s="175"/>
      <c r="S79" s="176"/>
      <c r="T79" s="47"/>
      <c r="U79" s="48"/>
      <c r="V79" s="48"/>
      <c r="X79" s="50"/>
      <c r="Y79" s="50"/>
      <c r="AA79" s="50"/>
      <c r="AB79" s="50"/>
      <c r="AD79" s="50"/>
      <c r="AE79" s="50"/>
    </row>
    <row r="80" spans="2:31" s="49" customFormat="1" ht="18" customHeight="1">
      <c r="B80" s="72"/>
      <c r="E80" s="44"/>
      <c r="F80" s="175"/>
      <c r="G80" s="176"/>
      <c r="H80" s="47"/>
      <c r="I80" s="48"/>
      <c r="J80" s="48"/>
      <c r="L80" s="50"/>
      <c r="M80" s="50"/>
      <c r="O80" s="50"/>
      <c r="P80" s="50"/>
      <c r="R80" s="175"/>
      <c r="S80" s="176"/>
      <c r="T80" s="47"/>
      <c r="U80" s="48"/>
      <c r="V80" s="48"/>
      <c r="X80" s="50"/>
      <c r="Y80" s="50"/>
      <c r="AA80" s="50"/>
      <c r="AB80" s="50"/>
      <c r="AD80" s="50"/>
      <c r="AE80" s="50"/>
    </row>
    <row r="81" spans="2:31" s="49" customFormat="1" ht="18" customHeight="1">
      <c r="B81" s="72"/>
      <c r="E81" s="44"/>
      <c r="F81" s="175"/>
      <c r="G81" s="176"/>
      <c r="H81" s="47"/>
      <c r="I81" s="48"/>
      <c r="J81" s="48"/>
      <c r="L81" s="50"/>
      <c r="M81" s="50"/>
      <c r="O81" s="50"/>
      <c r="P81" s="50"/>
      <c r="R81" s="175"/>
      <c r="S81" s="176"/>
      <c r="T81" s="47"/>
      <c r="U81" s="48"/>
      <c r="V81" s="48"/>
      <c r="X81" s="50"/>
      <c r="Y81" s="50"/>
      <c r="AA81" s="50"/>
      <c r="AB81" s="50"/>
      <c r="AD81" s="50"/>
      <c r="AE81" s="50"/>
    </row>
    <row r="82" spans="2:31" s="49" customFormat="1" ht="18" customHeight="1">
      <c r="B82" s="72"/>
      <c r="E82" s="44"/>
      <c r="F82" s="175"/>
      <c r="G82" s="176"/>
      <c r="H82" s="47"/>
      <c r="I82" s="48"/>
      <c r="J82" s="48"/>
      <c r="L82" s="50"/>
      <c r="M82" s="50"/>
      <c r="O82" s="50"/>
      <c r="P82" s="50"/>
      <c r="R82" s="175"/>
      <c r="S82" s="176"/>
      <c r="T82" s="47"/>
      <c r="U82" s="48"/>
      <c r="V82" s="48"/>
      <c r="X82" s="50"/>
      <c r="Y82" s="50"/>
      <c r="AA82" s="50"/>
      <c r="AB82" s="50"/>
      <c r="AD82" s="50"/>
      <c r="AE82" s="50"/>
    </row>
    <row r="83" spans="2:31" s="49" customFormat="1" ht="18" customHeight="1">
      <c r="B83" s="72"/>
      <c r="E83" s="44"/>
      <c r="F83" s="175"/>
      <c r="G83" s="176"/>
      <c r="H83" s="47"/>
      <c r="I83" s="48"/>
      <c r="J83" s="48"/>
      <c r="L83" s="50"/>
      <c r="M83" s="50"/>
      <c r="O83" s="50"/>
      <c r="P83" s="50"/>
      <c r="R83" s="175"/>
      <c r="S83" s="176"/>
      <c r="T83" s="47"/>
      <c r="U83" s="48"/>
      <c r="V83" s="48"/>
      <c r="X83" s="50"/>
      <c r="Y83" s="50"/>
      <c r="AA83" s="50"/>
      <c r="AB83" s="50"/>
      <c r="AD83" s="50"/>
      <c r="AE83" s="50"/>
    </row>
    <row r="84" spans="2:31" s="49" customFormat="1" ht="18" customHeight="1">
      <c r="B84" s="72"/>
      <c r="E84" s="44"/>
      <c r="F84" s="175"/>
      <c r="G84" s="176"/>
      <c r="H84" s="47"/>
      <c r="I84" s="48"/>
      <c r="J84" s="48"/>
      <c r="L84" s="50"/>
      <c r="M84" s="50"/>
      <c r="O84" s="50"/>
      <c r="P84" s="50"/>
      <c r="R84" s="175"/>
      <c r="S84" s="176"/>
      <c r="T84" s="47"/>
      <c r="U84" s="48"/>
      <c r="V84" s="48"/>
      <c r="X84" s="50"/>
      <c r="Y84" s="50"/>
      <c r="AA84" s="50"/>
      <c r="AB84" s="50"/>
      <c r="AD84" s="50"/>
      <c r="AE84" s="50"/>
    </row>
    <row r="85" spans="2:31" s="49" customFormat="1" ht="18" customHeight="1">
      <c r="B85" s="72"/>
      <c r="E85" s="44"/>
      <c r="F85" s="175"/>
      <c r="G85" s="176"/>
      <c r="H85" s="47"/>
      <c r="I85" s="48"/>
      <c r="J85" s="48"/>
      <c r="L85" s="50"/>
      <c r="M85" s="50"/>
      <c r="O85" s="50"/>
      <c r="P85" s="50"/>
      <c r="R85" s="175"/>
      <c r="S85" s="176"/>
      <c r="T85" s="47"/>
      <c r="U85" s="48"/>
      <c r="V85" s="48"/>
      <c r="X85" s="50"/>
      <c r="Y85" s="50"/>
      <c r="AA85" s="50"/>
      <c r="AB85" s="50"/>
      <c r="AD85" s="50"/>
      <c r="AE85" s="50"/>
    </row>
    <row r="86" spans="2:31" s="49" customFormat="1" ht="18" customHeight="1">
      <c r="B86" s="72"/>
      <c r="E86" s="44"/>
      <c r="F86" s="175"/>
      <c r="G86" s="176"/>
      <c r="H86" s="47"/>
      <c r="I86" s="48"/>
      <c r="J86" s="48"/>
      <c r="L86" s="50"/>
      <c r="M86" s="50"/>
      <c r="O86" s="50"/>
      <c r="P86" s="50"/>
      <c r="R86" s="175"/>
      <c r="S86" s="176"/>
      <c r="T86" s="47"/>
      <c r="U86" s="48"/>
      <c r="V86" s="48"/>
      <c r="X86" s="50"/>
      <c r="Y86" s="50"/>
      <c r="AA86" s="50"/>
      <c r="AB86" s="50"/>
      <c r="AD86" s="50"/>
      <c r="AE86" s="50"/>
    </row>
    <row r="87" spans="2:31" s="49" customFormat="1" ht="18" customHeight="1">
      <c r="B87" s="72"/>
      <c r="E87" s="44"/>
      <c r="F87" s="175"/>
      <c r="G87" s="176"/>
      <c r="H87" s="47"/>
      <c r="I87" s="48"/>
      <c r="J87" s="48"/>
      <c r="L87" s="50"/>
      <c r="M87" s="50"/>
      <c r="O87" s="50"/>
      <c r="P87" s="50"/>
      <c r="R87" s="175"/>
      <c r="S87" s="176"/>
      <c r="T87" s="47"/>
      <c r="U87" s="48"/>
      <c r="V87" s="48"/>
      <c r="X87" s="50"/>
      <c r="Y87" s="50"/>
      <c r="AA87" s="50"/>
      <c r="AB87" s="50"/>
      <c r="AD87" s="50"/>
      <c r="AE87" s="50"/>
    </row>
    <row r="88" spans="2:31" s="49" customFormat="1" ht="18" customHeight="1">
      <c r="B88" s="72"/>
      <c r="E88" s="44"/>
      <c r="F88" s="175"/>
      <c r="G88" s="176"/>
      <c r="H88" s="47"/>
      <c r="I88" s="48"/>
      <c r="J88" s="48"/>
      <c r="L88" s="50"/>
      <c r="M88" s="50"/>
      <c r="O88" s="50"/>
      <c r="P88" s="50"/>
      <c r="R88" s="175"/>
      <c r="S88" s="176"/>
      <c r="T88" s="47"/>
      <c r="U88" s="48"/>
      <c r="V88" s="48"/>
      <c r="X88" s="50"/>
      <c r="Y88" s="50"/>
      <c r="AA88" s="50"/>
      <c r="AB88" s="50"/>
      <c r="AD88" s="50"/>
      <c r="AE88" s="50"/>
    </row>
    <row r="89" spans="2:31" s="49" customFormat="1" ht="18" customHeight="1">
      <c r="B89" s="72"/>
      <c r="E89" s="44"/>
      <c r="F89" s="175"/>
      <c r="G89" s="176"/>
      <c r="H89" s="47"/>
      <c r="I89" s="48"/>
      <c r="J89" s="48"/>
      <c r="L89" s="50"/>
      <c r="M89" s="50"/>
      <c r="O89" s="50"/>
      <c r="P89" s="50"/>
      <c r="R89" s="175"/>
      <c r="S89" s="176"/>
      <c r="T89" s="47"/>
      <c r="U89" s="48"/>
      <c r="V89" s="48"/>
      <c r="X89" s="50"/>
      <c r="Y89" s="50"/>
      <c r="AA89" s="50"/>
      <c r="AB89" s="50"/>
      <c r="AD89" s="50"/>
      <c r="AE89" s="50"/>
    </row>
    <row r="90" spans="2:31" s="49" customFormat="1" ht="18" customHeight="1">
      <c r="B90" s="72"/>
      <c r="E90" s="44"/>
      <c r="F90" s="175"/>
      <c r="G90" s="176"/>
      <c r="H90" s="47"/>
      <c r="I90" s="48"/>
      <c r="J90" s="48"/>
      <c r="L90" s="50"/>
      <c r="M90" s="50"/>
      <c r="O90" s="50"/>
      <c r="P90" s="50"/>
      <c r="R90" s="175"/>
      <c r="S90" s="176"/>
      <c r="T90" s="47"/>
      <c r="U90" s="48"/>
      <c r="V90" s="48"/>
      <c r="X90" s="50"/>
      <c r="Y90" s="50"/>
      <c r="AA90" s="50"/>
      <c r="AB90" s="50"/>
      <c r="AD90" s="50"/>
      <c r="AE90" s="50"/>
    </row>
    <row r="91" spans="2:31" s="49" customFormat="1" ht="18" customHeight="1">
      <c r="B91" s="72"/>
      <c r="E91" s="44"/>
      <c r="F91" s="175"/>
      <c r="G91" s="176"/>
      <c r="H91" s="47"/>
      <c r="I91" s="48"/>
      <c r="J91" s="48"/>
      <c r="L91" s="50"/>
      <c r="M91" s="50"/>
      <c r="O91" s="50"/>
      <c r="P91" s="50"/>
      <c r="R91" s="175"/>
      <c r="S91" s="176"/>
      <c r="T91" s="47"/>
      <c r="U91" s="48"/>
      <c r="V91" s="48"/>
      <c r="X91" s="50"/>
      <c r="Y91" s="50"/>
      <c r="AA91" s="50"/>
      <c r="AB91" s="50"/>
      <c r="AD91" s="50"/>
      <c r="AE91" s="50"/>
    </row>
    <row r="92" spans="2:31" s="49" customFormat="1" ht="18" customHeight="1">
      <c r="B92" s="72"/>
      <c r="E92" s="44"/>
      <c r="F92" s="175"/>
      <c r="G92" s="176"/>
      <c r="H92" s="47"/>
      <c r="I92" s="48"/>
      <c r="J92" s="48"/>
      <c r="L92" s="50"/>
      <c r="M92" s="50"/>
      <c r="O92" s="50"/>
      <c r="P92" s="50"/>
      <c r="R92" s="175"/>
      <c r="S92" s="176"/>
      <c r="T92" s="47"/>
      <c r="U92" s="48"/>
      <c r="V92" s="48"/>
      <c r="X92" s="50"/>
      <c r="Y92" s="50"/>
      <c r="AA92" s="50"/>
      <c r="AB92" s="50"/>
      <c r="AD92" s="50"/>
      <c r="AE92" s="50"/>
    </row>
    <row r="93" spans="2:31" s="49" customFormat="1" ht="18" customHeight="1">
      <c r="B93" s="72"/>
      <c r="E93" s="44"/>
      <c r="F93" s="175"/>
      <c r="G93" s="176"/>
      <c r="H93" s="47"/>
      <c r="I93" s="48"/>
      <c r="J93" s="48"/>
      <c r="L93" s="50"/>
      <c r="M93" s="50"/>
      <c r="O93" s="50"/>
      <c r="P93" s="50"/>
      <c r="R93" s="175"/>
      <c r="S93" s="176"/>
      <c r="T93" s="47"/>
      <c r="U93" s="48"/>
      <c r="V93" s="48"/>
      <c r="X93" s="50"/>
      <c r="Y93" s="50"/>
      <c r="AA93" s="50"/>
      <c r="AB93" s="50"/>
      <c r="AD93" s="50"/>
      <c r="AE93" s="50"/>
    </row>
    <row r="94" spans="2:31" s="49" customFormat="1" ht="18" customHeight="1">
      <c r="B94" s="72"/>
      <c r="E94" s="44"/>
      <c r="F94" s="175"/>
      <c r="G94" s="176"/>
      <c r="H94" s="47"/>
      <c r="I94" s="48"/>
      <c r="J94" s="48"/>
      <c r="L94" s="50"/>
      <c r="M94" s="50"/>
      <c r="O94" s="50"/>
      <c r="P94" s="50"/>
      <c r="R94" s="175"/>
      <c r="S94" s="176"/>
      <c r="T94" s="47"/>
      <c r="U94" s="48"/>
      <c r="V94" s="48"/>
      <c r="X94" s="50"/>
      <c r="Y94" s="50"/>
      <c r="AA94" s="50"/>
      <c r="AB94" s="50"/>
      <c r="AD94" s="50"/>
      <c r="AE94" s="50"/>
    </row>
    <row r="95" spans="2:31" s="49" customFormat="1" ht="18" customHeight="1">
      <c r="B95" s="72"/>
      <c r="E95" s="44"/>
      <c r="F95" s="175"/>
      <c r="G95" s="176"/>
      <c r="H95" s="47"/>
      <c r="I95" s="48"/>
      <c r="J95" s="48"/>
      <c r="L95" s="50"/>
      <c r="M95" s="50"/>
      <c r="O95" s="50"/>
      <c r="P95" s="50"/>
      <c r="R95" s="175"/>
      <c r="S95" s="176"/>
      <c r="T95" s="47"/>
      <c r="U95" s="48"/>
      <c r="V95" s="48"/>
      <c r="X95" s="50"/>
      <c r="Y95" s="50"/>
      <c r="AA95" s="50"/>
      <c r="AB95" s="50"/>
      <c r="AD95" s="50"/>
      <c r="AE95" s="50"/>
    </row>
    <row r="96" spans="2:31" s="49" customFormat="1" ht="18" customHeight="1">
      <c r="B96" s="72"/>
      <c r="E96" s="44"/>
      <c r="F96" s="175"/>
      <c r="G96" s="176"/>
      <c r="H96" s="47"/>
      <c r="I96" s="48"/>
      <c r="J96" s="48"/>
      <c r="L96" s="50"/>
      <c r="M96" s="50"/>
      <c r="O96" s="50"/>
      <c r="P96" s="50"/>
      <c r="R96" s="175"/>
      <c r="S96" s="176"/>
      <c r="T96" s="47"/>
      <c r="U96" s="48"/>
      <c r="V96" s="48"/>
      <c r="X96" s="50"/>
      <c r="Y96" s="50"/>
      <c r="AA96" s="50"/>
      <c r="AB96" s="50"/>
      <c r="AD96" s="50"/>
      <c r="AE96" s="50"/>
    </row>
    <row r="97" spans="2:31" s="49" customFormat="1" ht="18" customHeight="1">
      <c r="B97" s="72"/>
      <c r="E97" s="44"/>
      <c r="F97" s="175"/>
      <c r="G97" s="176"/>
      <c r="H97" s="47"/>
      <c r="I97" s="48"/>
      <c r="J97" s="48"/>
      <c r="L97" s="50"/>
      <c r="M97" s="50"/>
      <c r="O97" s="50"/>
      <c r="P97" s="50"/>
      <c r="R97" s="175"/>
      <c r="S97" s="176"/>
      <c r="T97" s="47"/>
      <c r="U97" s="48"/>
      <c r="V97" s="48"/>
      <c r="X97" s="50"/>
      <c r="Y97" s="50"/>
      <c r="AA97" s="50"/>
      <c r="AB97" s="50"/>
      <c r="AD97" s="50"/>
      <c r="AE97" s="50"/>
    </row>
    <row r="98" spans="2:31" s="49" customFormat="1" ht="18" customHeight="1">
      <c r="B98" s="72"/>
      <c r="E98" s="44"/>
      <c r="F98" s="175"/>
      <c r="G98" s="176"/>
      <c r="H98" s="47"/>
      <c r="I98" s="48"/>
      <c r="J98" s="48"/>
      <c r="L98" s="50"/>
      <c r="M98" s="50"/>
      <c r="O98" s="50"/>
      <c r="P98" s="50"/>
      <c r="R98" s="175"/>
      <c r="S98" s="176"/>
      <c r="T98" s="47"/>
      <c r="U98" s="48"/>
      <c r="V98" s="48"/>
      <c r="X98" s="50"/>
      <c r="Y98" s="50"/>
      <c r="AA98" s="50"/>
      <c r="AB98" s="50"/>
      <c r="AD98" s="50"/>
      <c r="AE98" s="50"/>
    </row>
    <row r="99" spans="2:31" s="49" customFormat="1" ht="18" customHeight="1">
      <c r="B99" s="72"/>
      <c r="E99" s="44"/>
      <c r="F99" s="175"/>
      <c r="G99" s="176"/>
      <c r="H99" s="47"/>
      <c r="I99" s="48"/>
      <c r="J99" s="48"/>
      <c r="L99" s="50"/>
      <c r="M99" s="50"/>
      <c r="O99" s="50"/>
      <c r="P99" s="50"/>
      <c r="R99" s="175"/>
      <c r="S99" s="176"/>
      <c r="T99" s="47"/>
      <c r="U99" s="48"/>
      <c r="V99" s="48"/>
      <c r="X99" s="50"/>
      <c r="Y99" s="50"/>
      <c r="AA99" s="50"/>
      <c r="AB99" s="50"/>
      <c r="AD99" s="50"/>
      <c r="AE99" s="50"/>
    </row>
    <row r="100" spans="2:31" s="49" customFormat="1" ht="18" customHeight="1">
      <c r="B100" s="72"/>
      <c r="E100" s="44"/>
      <c r="F100" s="175"/>
      <c r="G100" s="176"/>
      <c r="H100" s="47"/>
      <c r="I100" s="48"/>
      <c r="J100" s="48"/>
      <c r="L100" s="50"/>
      <c r="M100" s="50"/>
      <c r="O100" s="50"/>
      <c r="P100" s="50"/>
      <c r="R100" s="175"/>
      <c r="S100" s="176"/>
      <c r="T100" s="47"/>
      <c r="U100" s="48"/>
      <c r="V100" s="48"/>
      <c r="X100" s="50"/>
      <c r="Y100" s="50"/>
      <c r="AA100" s="50"/>
      <c r="AB100" s="50"/>
      <c r="AD100" s="50"/>
      <c r="AE100" s="50"/>
    </row>
    <row r="101" spans="2:31" s="49" customFormat="1" ht="18" customHeight="1">
      <c r="B101" s="72"/>
      <c r="E101" s="44"/>
      <c r="F101" s="175"/>
      <c r="G101" s="176"/>
      <c r="H101" s="47"/>
      <c r="I101" s="48"/>
      <c r="J101" s="48"/>
      <c r="L101" s="50"/>
      <c r="M101" s="50"/>
      <c r="O101" s="50"/>
      <c r="P101" s="50"/>
      <c r="R101" s="175"/>
      <c r="S101" s="176"/>
      <c r="T101" s="47"/>
      <c r="U101" s="48"/>
      <c r="V101" s="48"/>
      <c r="X101" s="50"/>
      <c r="Y101" s="50"/>
      <c r="AA101" s="50"/>
      <c r="AB101" s="50"/>
      <c r="AD101" s="50"/>
      <c r="AE101" s="50"/>
    </row>
    <row r="102" spans="2:31" s="49" customFormat="1" ht="18" customHeight="1">
      <c r="B102" s="72"/>
      <c r="E102" s="44"/>
      <c r="F102" s="175"/>
      <c r="G102" s="176"/>
      <c r="H102" s="47"/>
      <c r="I102" s="48"/>
      <c r="J102" s="48"/>
      <c r="L102" s="50"/>
      <c r="M102" s="50"/>
      <c r="O102" s="50"/>
      <c r="P102" s="50"/>
      <c r="R102" s="175"/>
      <c r="S102" s="176"/>
      <c r="T102" s="47"/>
      <c r="U102" s="48"/>
      <c r="V102" s="48"/>
      <c r="X102" s="50"/>
      <c r="Y102" s="50"/>
      <c r="AA102" s="50"/>
      <c r="AB102" s="50"/>
      <c r="AD102" s="50"/>
      <c r="AE102" s="50"/>
    </row>
    <row r="103" spans="2:31" s="49" customFormat="1" ht="18" customHeight="1">
      <c r="B103" s="72"/>
      <c r="E103" s="44"/>
      <c r="F103" s="175"/>
      <c r="G103" s="176"/>
      <c r="H103" s="47"/>
      <c r="I103" s="48"/>
      <c r="J103" s="48"/>
      <c r="L103" s="50"/>
      <c r="M103" s="50"/>
      <c r="O103" s="50"/>
      <c r="P103" s="50"/>
      <c r="R103" s="175"/>
      <c r="S103" s="176"/>
      <c r="T103" s="47"/>
      <c r="U103" s="48"/>
      <c r="V103" s="48"/>
      <c r="X103" s="50"/>
      <c r="Y103" s="50"/>
      <c r="AA103" s="50"/>
      <c r="AB103" s="50"/>
      <c r="AD103" s="50"/>
      <c r="AE103" s="50"/>
    </row>
    <row r="104" spans="2:31" s="49" customFormat="1" ht="18" customHeight="1">
      <c r="B104" s="72"/>
      <c r="E104" s="44"/>
      <c r="F104" s="175"/>
      <c r="G104" s="176"/>
      <c r="H104" s="47"/>
      <c r="I104" s="48"/>
      <c r="J104" s="48"/>
      <c r="L104" s="50"/>
      <c r="M104" s="50"/>
      <c r="O104" s="50"/>
      <c r="P104" s="50"/>
      <c r="R104" s="175"/>
      <c r="S104" s="176"/>
      <c r="T104" s="47"/>
      <c r="U104" s="48"/>
      <c r="V104" s="48"/>
      <c r="X104" s="50"/>
      <c r="Y104" s="50"/>
      <c r="AA104" s="50"/>
      <c r="AB104" s="50"/>
      <c r="AD104" s="50"/>
      <c r="AE104" s="50"/>
    </row>
    <row r="105" spans="2:31" s="49" customFormat="1" ht="18" customHeight="1">
      <c r="B105" s="72"/>
      <c r="E105" s="44"/>
      <c r="F105" s="175"/>
      <c r="G105" s="176"/>
      <c r="H105" s="47"/>
      <c r="I105" s="48"/>
      <c r="J105" s="48"/>
      <c r="L105" s="50"/>
      <c r="M105" s="50"/>
      <c r="O105" s="50"/>
      <c r="P105" s="50"/>
      <c r="R105" s="175"/>
      <c r="S105" s="176"/>
      <c r="T105" s="47"/>
      <c r="U105" s="48"/>
      <c r="V105" s="48"/>
      <c r="X105" s="50"/>
      <c r="Y105" s="50"/>
      <c r="AA105" s="50"/>
      <c r="AB105" s="50"/>
      <c r="AD105" s="50"/>
      <c r="AE105" s="50"/>
    </row>
    <row r="106" spans="2:31" s="49" customFormat="1" ht="18" customHeight="1">
      <c r="B106" s="72"/>
      <c r="E106" s="44"/>
      <c r="F106" s="175"/>
      <c r="G106" s="176"/>
      <c r="H106" s="47"/>
      <c r="I106" s="48"/>
      <c r="J106" s="48"/>
      <c r="L106" s="50"/>
      <c r="M106" s="50"/>
      <c r="O106" s="50"/>
      <c r="P106" s="50"/>
      <c r="R106" s="175"/>
      <c r="S106" s="176"/>
      <c r="T106" s="47"/>
      <c r="U106" s="48"/>
      <c r="V106" s="48"/>
      <c r="X106" s="50"/>
      <c r="Y106" s="50"/>
      <c r="AA106" s="50"/>
      <c r="AB106" s="50"/>
      <c r="AD106" s="50"/>
      <c r="AE106" s="50"/>
    </row>
    <row r="107" spans="2:31" s="49" customFormat="1" ht="18" customHeight="1">
      <c r="B107" s="72"/>
      <c r="E107" s="44"/>
      <c r="F107" s="175"/>
      <c r="G107" s="176"/>
      <c r="H107" s="47"/>
      <c r="I107" s="48"/>
      <c r="J107" s="48"/>
      <c r="L107" s="50"/>
      <c r="M107" s="50"/>
      <c r="O107" s="50"/>
      <c r="P107" s="50"/>
      <c r="R107" s="175"/>
      <c r="S107" s="176"/>
      <c r="T107" s="47"/>
      <c r="U107" s="48"/>
      <c r="V107" s="48"/>
      <c r="X107" s="50"/>
      <c r="Y107" s="50"/>
      <c r="AA107" s="50"/>
      <c r="AB107" s="50"/>
      <c r="AD107" s="50"/>
      <c r="AE107" s="50"/>
    </row>
    <row r="108" spans="2:31" s="49" customFormat="1" ht="18" customHeight="1">
      <c r="B108" s="72"/>
      <c r="E108" s="44"/>
      <c r="F108" s="175"/>
      <c r="G108" s="176"/>
      <c r="H108" s="47"/>
      <c r="I108" s="48"/>
      <c r="J108" s="48"/>
      <c r="L108" s="50"/>
      <c r="M108" s="50"/>
      <c r="O108" s="50"/>
      <c r="P108" s="50"/>
      <c r="R108" s="175"/>
      <c r="S108" s="176"/>
      <c r="T108" s="47"/>
      <c r="U108" s="48"/>
      <c r="V108" s="48"/>
      <c r="X108" s="50"/>
      <c r="Y108" s="50"/>
      <c r="AA108" s="50"/>
      <c r="AB108" s="50"/>
      <c r="AD108" s="50"/>
      <c r="AE108" s="50"/>
    </row>
    <row r="109" spans="2:31" s="49" customFormat="1" ht="18" customHeight="1">
      <c r="B109" s="72"/>
      <c r="E109" s="44"/>
      <c r="F109" s="175"/>
      <c r="G109" s="176"/>
      <c r="H109" s="47"/>
      <c r="I109" s="48"/>
      <c r="J109" s="48"/>
      <c r="L109" s="50"/>
      <c r="M109" s="50"/>
      <c r="O109" s="50"/>
      <c r="P109" s="50"/>
      <c r="R109" s="175"/>
      <c r="S109" s="176"/>
      <c r="T109" s="47"/>
      <c r="U109" s="48"/>
      <c r="V109" s="48"/>
      <c r="X109" s="50"/>
      <c r="Y109" s="50"/>
      <c r="AA109" s="50"/>
      <c r="AB109" s="50"/>
      <c r="AD109" s="50"/>
      <c r="AE109" s="50"/>
    </row>
    <row r="110" spans="2:31" s="49" customFormat="1" ht="18" customHeight="1">
      <c r="B110" s="72"/>
      <c r="E110" s="44"/>
      <c r="F110" s="175"/>
      <c r="G110" s="176"/>
      <c r="H110" s="47"/>
      <c r="I110" s="48"/>
      <c r="J110" s="48"/>
      <c r="L110" s="50"/>
      <c r="M110" s="50"/>
      <c r="O110" s="50"/>
      <c r="P110" s="50"/>
      <c r="R110" s="175"/>
      <c r="S110" s="176"/>
      <c r="T110" s="47"/>
      <c r="U110" s="48"/>
      <c r="V110" s="48"/>
      <c r="X110" s="50"/>
      <c r="Y110" s="50"/>
      <c r="AA110" s="50"/>
      <c r="AB110" s="50"/>
      <c r="AD110" s="50"/>
      <c r="AE110" s="50"/>
    </row>
    <row r="111" spans="2:31" s="49" customFormat="1" ht="18" customHeight="1">
      <c r="B111" s="72"/>
      <c r="E111" s="44"/>
      <c r="F111" s="175"/>
      <c r="G111" s="176"/>
      <c r="H111" s="47"/>
      <c r="I111" s="48"/>
      <c r="J111" s="48"/>
      <c r="L111" s="50"/>
      <c r="M111" s="50"/>
      <c r="O111" s="50"/>
      <c r="P111" s="50"/>
      <c r="R111" s="175"/>
      <c r="S111" s="176"/>
      <c r="T111" s="47"/>
      <c r="U111" s="48"/>
      <c r="V111" s="48"/>
      <c r="X111" s="50"/>
      <c r="Y111" s="50"/>
      <c r="AA111" s="50"/>
      <c r="AB111" s="50"/>
      <c r="AD111" s="50"/>
      <c r="AE111" s="50"/>
    </row>
    <row r="112" spans="2:31" s="49" customFormat="1" ht="18" customHeight="1">
      <c r="B112" s="72"/>
      <c r="E112" s="44"/>
      <c r="F112" s="175"/>
      <c r="G112" s="176"/>
      <c r="H112" s="47"/>
      <c r="I112" s="48"/>
      <c r="J112" s="48"/>
      <c r="L112" s="50"/>
      <c r="M112" s="50"/>
      <c r="O112" s="50"/>
      <c r="P112" s="50"/>
      <c r="R112" s="175"/>
      <c r="S112" s="176"/>
      <c r="T112" s="47"/>
      <c r="U112" s="48"/>
      <c r="V112" s="48"/>
      <c r="X112" s="50"/>
      <c r="Y112" s="50"/>
      <c r="AA112" s="50"/>
      <c r="AB112" s="50"/>
      <c r="AD112" s="50"/>
      <c r="AE112" s="50"/>
    </row>
    <row r="113" spans="2:31" s="49" customFormat="1" ht="18" customHeight="1">
      <c r="B113" s="72"/>
      <c r="E113" s="44"/>
      <c r="F113" s="175"/>
      <c r="G113" s="176"/>
      <c r="H113" s="47"/>
      <c r="I113" s="48"/>
      <c r="J113" s="48"/>
      <c r="L113" s="50"/>
      <c r="M113" s="50"/>
      <c r="O113" s="50"/>
      <c r="P113" s="50"/>
      <c r="R113" s="175"/>
      <c r="S113" s="176"/>
      <c r="T113" s="47"/>
      <c r="U113" s="48"/>
      <c r="V113" s="48"/>
      <c r="X113" s="50"/>
      <c r="Y113" s="50"/>
      <c r="AA113" s="50"/>
      <c r="AB113" s="50"/>
      <c r="AD113" s="50"/>
      <c r="AE113" s="50"/>
    </row>
    <row r="114" spans="2:31" s="49" customFormat="1" ht="18" customHeight="1">
      <c r="B114" s="72"/>
      <c r="E114" s="44"/>
      <c r="F114" s="175"/>
      <c r="G114" s="176"/>
      <c r="H114" s="47"/>
      <c r="I114" s="48"/>
      <c r="J114" s="48"/>
      <c r="L114" s="50"/>
      <c r="M114" s="50"/>
      <c r="O114" s="50"/>
      <c r="P114" s="50"/>
      <c r="R114" s="175"/>
      <c r="S114" s="176"/>
      <c r="T114" s="47"/>
      <c r="U114" s="48"/>
      <c r="V114" s="48"/>
      <c r="X114" s="50"/>
      <c r="Y114" s="50"/>
      <c r="AA114" s="50"/>
      <c r="AB114" s="50"/>
      <c r="AD114" s="50"/>
      <c r="AE114" s="50"/>
    </row>
    <row r="115" spans="2:31" s="49" customFormat="1" ht="18" customHeight="1">
      <c r="B115" s="72"/>
      <c r="E115" s="44"/>
      <c r="F115" s="175"/>
      <c r="G115" s="176"/>
      <c r="H115" s="47"/>
      <c r="I115" s="48"/>
      <c r="J115" s="48"/>
      <c r="L115" s="50"/>
      <c r="M115" s="50"/>
      <c r="O115" s="50"/>
      <c r="P115" s="50"/>
      <c r="R115" s="175"/>
      <c r="S115" s="176"/>
      <c r="T115" s="47"/>
      <c r="U115" s="48"/>
      <c r="V115" s="48"/>
      <c r="X115" s="50"/>
      <c r="Y115" s="50"/>
      <c r="AA115" s="50"/>
      <c r="AB115" s="50"/>
      <c r="AD115" s="50"/>
      <c r="AE115" s="50"/>
    </row>
    <row r="116" spans="2:31" s="49" customFormat="1" ht="18" customHeight="1">
      <c r="B116" s="72"/>
      <c r="E116" s="44"/>
      <c r="F116" s="175"/>
      <c r="G116" s="176"/>
      <c r="H116" s="47"/>
      <c r="I116" s="48"/>
      <c r="J116" s="48"/>
      <c r="L116" s="50"/>
      <c r="M116" s="50"/>
      <c r="O116" s="50"/>
      <c r="P116" s="50"/>
      <c r="R116" s="175"/>
      <c r="S116" s="176"/>
      <c r="T116" s="47"/>
      <c r="U116" s="48"/>
      <c r="V116" s="48"/>
      <c r="X116" s="50"/>
      <c r="Y116" s="50"/>
      <c r="AA116" s="50"/>
      <c r="AB116" s="50"/>
      <c r="AD116" s="50"/>
      <c r="AE116" s="50"/>
    </row>
    <row r="117" spans="2:31" s="49" customFormat="1" ht="18" customHeight="1">
      <c r="B117" s="72"/>
      <c r="E117" s="44"/>
      <c r="F117" s="175"/>
      <c r="G117" s="176"/>
      <c r="H117" s="47"/>
      <c r="I117" s="48"/>
      <c r="J117" s="48"/>
      <c r="L117" s="50"/>
      <c r="M117" s="50"/>
      <c r="O117" s="50"/>
      <c r="P117" s="50"/>
      <c r="R117" s="175"/>
      <c r="S117" s="176"/>
      <c r="T117" s="47"/>
      <c r="U117" s="48"/>
      <c r="V117" s="48"/>
      <c r="X117" s="50"/>
      <c r="Y117" s="50"/>
      <c r="AA117" s="50"/>
      <c r="AB117" s="50"/>
      <c r="AD117" s="50"/>
      <c r="AE117" s="50"/>
    </row>
    <row r="118" spans="2:31" s="49" customFormat="1" ht="18" customHeight="1">
      <c r="B118" s="72"/>
      <c r="E118" s="44"/>
      <c r="F118" s="175"/>
      <c r="G118" s="176"/>
      <c r="H118" s="47"/>
      <c r="I118" s="48"/>
      <c r="J118" s="48"/>
      <c r="L118" s="50"/>
      <c r="M118" s="50"/>
      <c r="O118" s="50"/>
      <c r="P118" s="50"/>
      <c r="R118" s="175"/>
      <c r="S118" s="176"/>
      <c r="T118" s="47"/>
      <c r="U118" s="48"/>
      <c r="V118" s="48"/>
      <c r="X118" s="50"/>
      <c r="Y118" s="50"/>
      <c r="AA118" s="50"/>
      <c r="AB118" s="50"/>
      <c r="AD118" s="50"/>
      <c r="AE118" s="50"/>
    </row>
    <row r="119" spans="2:31" s="49" customFormat="1" ht="18" customHeight="1">
      <c r="B119" s="72"/>
      <c r="E119" s="44"/>
      <c r="F119" s="175"/>
      <c r="G119" s="176"/>
      <c r="H119" s="47"/>
      <c r="I119" s="48"/>
      <c r="J119" s="48"/>
      <c r="L119" s="50"/>
      <c r="M119" s="50"/>
      <c r="O119" s="50"/>
      <c r="P119" s="50"/>
      <c r="R119" s="175"/>
      <c r="S119" s="176"/>
      <c r="T119" s="47"/>
      <c r="U119" s="48"/>
      <c r="V119" s="48"/>
      <c r="X119" s="50"/>
      <c r="Y119" s="50"/>
      <c r="AA119" s="50"/>
      <c r="AB119" s="50"/>
      <c r="AD119" s="50"/>
      <c r="AE119" s="50"/>
    </row>
    <row r="120" spans="2:31" s="49" customFormat="1" ht="18" customHeight="1">
      <c r="B120" s="72"/>
      <c r="E120" s="44"/>
      <c r="F120" s="175"/>
      <c r="G120" s="176"/>
      <c r="H120" s="47"/>
      <c r="I120" s="48"/>
      <c r="J120" s="48"/>
      <c r="L120" s="50"/>
      <c r="M120" s="50"/>
      <c r="O120" s="50"/>
      <c r="P120" s="50"/>
      <c r="R120" s="175"/>
      <c r="S120" s="176"/>
      <c r="T120" s="47"/>
      <c r="U120" s="48"/>
      <c r="V120" s="48"/>
      <c r="X120" s="50"/>
      <c r="Y120" s="50"/>
      <c r="AA120" s="50"/>
      <c r="AB120" s="50"/>
      <c r="AD120" s="50"/>
      <c r="AE120" s="50"/>
    </row>
    <row r="121" spans="2:31" s="49" customFormat="1" ht="18" customHeight="1">
      <c r="B121" s="72"/>
      <c r="E121" s="44"/>
      <c r="F121" s="175"/>
      <c r="G121" s="176"/>
      <c r="H121" s="47"/>
      <c r="I121" s="48"/>
      <c r="J121" s="48"/>
      <c r="L121" s="50"/>
      <c r="M121" s="50"/>
      <c r="O121" s="50"/>
      <c r="P121" s="50"/>
      <c r="R121" s="175"/>
      <c r="S121" s="176"/>
      <c r="T121" s="47"/>
      <c r="U121" s="48"/>
      <c r="V121" s="48"/>
      <c r="X121" s="50"/>
      <c r="Y121" s="50"/>
      <c r="AA121" s="50"/>
      <c r="AB121" s="50"/>
      <c r="AD121" s="50"/>
      <c r="AE121" s="50"/>
    </row>
    <row r="122" spans="2:31" s="49" customFormat="1" ht="18" customHeight="1">
      <c r="B122" s="72"/>
      <c r="E122" s="44"/>
      <c r="F122" s="175"/>
      <c r="G122" s="176"/>
      <c r="H122" s="47"/>
      <c r="I122" s="48"/>
      <c r="J122" s="48"/>
      <c r="L122" s="50"/>
      <c r="M122" s="50"/>
      <c r="O122" s="50"/>
      <c r="P122" s="50"/>
      <c r="R122" s="175"/>
      <c r="S122" s="176"/>
      <c r="T122" s="47"/>
      <c r="U122" s="48"/>
      <c r="V122" s="48"/>
      <c r="X122" s="50"/>
      <c r="Y122" s="50"/>
      <c r="AA122" s="50"/>
      <c r="AB122" s="50"/>
      <c r="AD122" s="50"/>
      <c r="AE122" s="50"/>
    </row>
    <row r="123" spans="2:31" s="49" customFormat="1" ht="18" customHeight="1">
      <c r="B123" s="72"/>
      <c r="E123" s="44"/>
      <c r="F123" s="175"/>
      <c r="G123" s="176"/>
      <c r="H123" s="47"/>
      <c r="I123" s="48"/>
      <c r="J123" s="48"/>
      <c r="L123" s="50"/>
      <c r="M123" s="50"/>
      <c r="O123" s="50"/>
      <c r="P123" s="50"/>
      <c r="R123" s="175"/>
      <c r="S123" s="176"/>
      <c r="T123" s="47"/>
      <c r="U123" s="48"/>
      <c r="V123" s="48"/>
      <c r="X123" s="50"/>
      <c r="Y123" s="50"/>
      <c r="AA123" s="50"/>
      <c r="AB123" s="50"/>
      <c r="AD123" s="50"/>
      <c r="AE123" s="50"/>
    </row>
    <row r="124" spans="2:31" ht="18" customHeight="1"/>
    <row r="125" spans="2:31" ht="18" customHeight="1"/>
    <row r="126" spans="2:31" ht="18" customHeight="1"/>
    <row r="127" spans="2:31" ht="18" customHeight="1"/>
    <row r="128" spans="2:31" ht="18" customHeight="1"/>
    <row r="129" spans="1:32" s="79" customFormat="1" ht="18" customHeight="1">
      <c r="A129" s="70"/>
      <c r="B129" s="72"/>
      <c r="C129" s="70"/>
      <c r="D129" s="70"/>
      <c r="E129" s="73"/>
      <c r="F129" s="74"/>
      <c r="G129" s="75"/>
      <c r="H129" s="76"/>
      <c r="I129" s="77"/>
      <c r="J129" s="77"/>
      <c r="K129" s="70"/>
      <c r="L129" s="78"/>
      <c r="M129" s="78"/>
      <c r="N129" s="70"/>
      <c r="O129" s="78"/>
      <c r="P129" s="78"/>
      <c r="Q129" s="70"/>
      <c r="R129" s="74"/>
      <c r="S129" s="75"/>
      <c r="T129" s="76"/>
      <c r="U129" s="77"/>
      <c r="V129" s="77"/>
      <c r="W129" s="70"/>
      <c r="X129" s="78"/>
      <c r="Y129" s="78"/>
      <c r="Z129" s="70"/>
      <c r="AA129" s="78"/>
      <c r="AB129" s="78"/>
      <c r="AC129" s="70"/>
      <c r="AD129" s="78"/>
      <c r="AE129" s="78"/>
      <c r="AF129" s="70"/>
    </row>
    <row r="130" spans="1:32" ht="18" customHeight="1"/>
    <row r="131" spans="1:32" ht="18" customHeight="1"/>
    <row r="132" spans="1:32" ht="18" customHeight="1"/>
    <row r="133" spans="1:32" ht="18" customHeight="1"/>
    <row r="134" spans="1:32" ht="18" customHeight="1"/>
    <row r="135" spans="1:32" ht="18" customHeight="1"/>
    <row r="136" spans="1:32" ht="18" customHeight="1"/>
    <row r="139" spans="1:32" s="69" customFormat="1" ht="23.25" customHeight="1">
      <c r="A139" s="70"/>
      <c r="B139" s="72"/>
      <c r="C139" s="70"/>
      <c r="D139" s="70"/>
      <c r="E139" s="73"/>
      <c r="F139" s="74"/>
      <c r="G139" s="75"/>
      <c r="H139" s="76"/>
      <c r="I139" s="77"/>
      <c r="J139" s="77"/>
      <c r="K139" s="70"/>
      <c r="L139" s="78"/>
      <c r="M139" s="78"/>
      <c r="N139" s="70"/>
      <c r="O139" s="78"/>
      <c r="P139" s="78"/>
      <c r="Q139" s="70"/>
      <c r="R139" s="74"/>
      <c r="S139" s="75"/>
      <c r="T139" s="76"/>
      <c r="U139" s="77"/>
      <c r="V139" s="77"/>
      <c r="W139" s="70"/>
      <c r="X139" s="78"/>
      <c r="Y139" s="78"/>
      <c r="Z139" s="70"/>
      <c r="AA139" s="78"/>
      <c r="AB139" s="78"/>
      <c r="AC139" s="70"/>
      <c r="AD139" s="78"/>
      <c r="AE139" s="78"/>
      <c r="AF139" s="70"/>
    </row>
    <row r="140" spans="1:32" s="69" customFormat="1" ht="0.75" hidden="1" customHeight="1">
      <c r="A140" s="70"/>
      <c r="B140" s="72"/>
      <c r="C140" s="70"/>
      <c r="D140" s="70"/>
      <c r="E140" s="73"/>
      <c r="F140" s="74"/>
      <c r="G140" s="75"/>
      <c r="H140" s="76"/>
      <c r="I140" s="77"/>
      <c r="J140" s="77"/>
      <c r="K140" s="70"/>
      <c r="L140" s="78"/>
      <c r="M140" s="78"/>
      <c r="N140" s="70"/>
      <c r="O140" s="78"/>
      <c r="P140" s="78"/>
      <c r="Q140" s="70"/>
      <c r="R140" s="74"/>
      <c r="S140" s="75"/>
      <c r="T140" s="76"/>
      <c r="U140" s="77"/>
      <c r="V140" s="77"/>
      <c r="W140" s="70"/>
      <c r="X140" s="78"/>
      <c r="Y140" s="78"/>
      <c r="Z140" s="70"/>
      <c r="AA140" s="78"/>
      <c r="AB140" s="78"/>
      <c r="AC140" s="70"/>
      <c r="AD140" s="78"/>
      <c r="AE140" s="78"/>
      <c r="AF140" s="70"/>
    </row>
    <row r="141" spans="1:32" ht="15.75" hidden="1" customHeight="1"/>
    <row r="146" spans="1:32" ht="15.75" customHeight="1"/>
    <row r="147" spans="1:32" s="69" customFormat="1" ht="18.75" customHeight="1">
      <c r="A147" s="70"/>
      <c r="B147" s="72"/>
      <c r="C147" s="70"/>
      <c r="D147" s="70"/>
      <c r="E147" s="73"/>
      <c r="F147" s="74"/>
      <c r="G147" s="75"/>
      <c r="H147" s="76"/>
      <c r="I147" s="77"/>
      <c r="J147" s="77"/>
      <c r="K147" s="70"/>
      <c r="L147" s="78"/>
      <c r="M147" s="78"/>
      <c r="N147" s="70"/>
      <c r="O147" s="78"/>
      <c r="P147" s="78"/>
      <c r="Q147" s="70"/>
      <c r="R147" s="74"/>
      <c r="S147" s="75"/>
      <c r="T147" s="76"/>
      <c r="U147" s="77"/>
      <c r="V147" s="77"/>
      <c r="W147" s="70"/>
      <c r="X147" s="78"/>
      <c r="Y147" s="78"/>
      <c r="Z147" s="70"/>
      <c r="AA147" s="78"/>
      <c r="AB147" s="78"/>
      <c r="AC147" s="70"/>
      <c r="AD147" s="78"/>
      <c r="AE147" s="78"/>
      <c r="AF147" s="70"/>
    </row>
  </sheetData>
  <autoFilter ref="A10:WVX45"/>
  <mergeCells count="22">
    <mergeCell ref="A45:D45"/>
    <mergeCell ref="F9:H9"/>
    <mergeCell ref="I9:K9"/>
    <mergeCell ref="L9:N9"/>
    <mergeCell ref="O9:Q9"/>
    <mergeCell ref="B1:C1"/>
    <mergeCell ref="E1:O1"/>
    <mergeCell ref="O8:Q8"/>
    <mergeCell ref="A2:C2"/>
    <mergeCell ref="F8:H8"/>
    <mergeCell ref="I8:K8"/>
    <mergeCell ref="L8:N8"/>
    <mergeCell ref="AA8:AC8"/>
    <mergeCell ref="AA9:AC9"/>
    <mergeCell ref="AD8:AF8"/>
    <mergeCell ref="AD9:AF9"/>
    <mergeCell ref="R8:T8"/>
    <mergeCell ref="U8:W8"/>
    <mergeCell ref="X8:Z8"/>
    <mergeCell ref="R9:T9"/>
    <mergeCell ref="U9:W9"/>
    <mergeCell ref="X9:Z9"/>
  </mergeCells>
  <pageMargins left="0.39370078740157483" right="0.19685039370078741" top="0.39370078740157483" bottom="0.43307086614173229" header="0.19685039370078741" footer="0.19685039370078741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6"/>
  <sheetViews>
    <sheetView zoomScale="85" zoomScaleNormal="85" workbookViewId="0">
      <selection activeCell="H57" sqref="H57"/>
    </sheetView>
  </sheetViews>
  <sheetFormatPr defaultRowHeight="15.75"/>
  <cols>
    <col min="1" max="1" width="4.42578125" style="1" customWidth="1"/>
    <col min="2" max="2" width="12" style="1" customWidth="1"/>
    <col min="3" max="3" width="16.85546875" style="1" customWidth="1"/>
    <col min="4" max="4" width="9.5703125" style="1" customWidth="1"/>
    <col min="5" max="5" width="13.85546875" style="1" customWidth="1"/>
    <col min="6" max="9" width="4.140625" style="4" customWidth="1"/>
    <col min="10" max="10" width="4.140625" style="3" customWidth="1"/>
    <col min="11" max="21" width="4.140625" style="4" customWidth="1"/>
    <col min="22" max="22" width="4.140625" style="3" customWidth="1"/>
    <col min="23" max="30" width="4.140625" style="4" customWidth="1"/>
    <col min="31" max="31" width="4.140625" style="3" customWidth="1"/>
    <col min="32" max="32" width="4.140625" style="4" customWidth="1"/>
    <col min="33" max="33" width="7.42578125" style="2" customWidth="1"/>
    <col min="34" max="34" width="7.42578125" style="103" customWidth="1"/>
    <col min="35" max="35" width="7.42578125" style="2" customWidth="1"/>
    <col min="36" max="36" width="7.42578125" style="90" customWidth="1"/>
    <col min="37" max="274" width="9.140625" style="1"/>
    <col min="275" max="275" width="4.42578125" style="1" customWidth="1"/>
    <col min="276" max="276" width="17" style="1" customWidth="1"/>
    <col min="277" max="277" width="7.5703125" style="1" customWidth="1"/>
    <col min="278" max="278" width="10.7109375" style="1" customWidth="1"/>
    <col min="279" max="279" width="7.140625" style="1" customWidth="1"/>
    <col min="280" max="280" width="8.7109375" style="1" customWidth="1"/>
    <col min="281" max="281" width="7.7109375" style="1" customWidth="1"/>
    <col min="282" max="282" width="7.85546875" style="1" customWidth="1"/>
    <col min="283" max="283" width="8.28515625" style="1" customWidth="1"/>
    <col min="284" max="284" width="7.42578125" style="1" customWidth="1"/>
    <col min="285" max="285" width="8.5703125" style="1" customWidth="1"/>
    <col min="286" max="286" width="8.28515625" style="1" customWidth="1"/>
    <col min="287" max="287" width="9.7109375" style="1" customWidth="1"/>
    <col min="288" max="288" width="8.42578125" style="1" customWidth="1"/>
    <col min="289" max="289" width="8" style="1" customWidth="1"/>
    <col min="290" max="290" width="7.5703125" style="1" customWidth="1"/>
    <col min="291" max="291" width="8.28515625" style="1" customWidth="1"/>
    <col min="292" max="292" width="7.140625" style="1" customWidth="1"/>
    <col min="293" max="530" width="9.140625" style="1"/>
    <col min="531" max="531" width="4.42578125" style="1" customWidth="1"/>
    <col min="532" max="532" width="17" style="1" customWidth="1"/>
    <col min="533" max="533" width="7.5703125" style="1" customWidth="1"/>
    <col min="534" max="534" width="10.7109375" style="1" customWidth="1"/>
    <col min="535" max="535" width="7.140625" style="1" customWidth="1"/>
    <col min="536" max="536" width="8.7109375" style="1" customWidth="1"/>
    <col min="537" max="537" width="7.7109375" style="1" customWidth="1"/>
    <col min="538" max="538" width="7.85546875" style="1" customWidth="1"/>
    <col min="539" max="539" width="8.28515625" style="1" customWidth="1"/>
    <col min="540" max="540" width="7.42578125" style="1" customWidth="1"/>
    <col min="541" max="541" width="8.5703125" style="1" customWidth="1"/>
    <col min="542" max="542" width="8.28515625" style="1" customWidth="1"/>
    <col min="543" max="543" width="9.7109375" style="1" customWidth="1"/>
    <col min="544" max="544" width="8.42578125" style="1" customWidth="1"/>
    <col min="545" max="545" width="8" style="1" customWidth="1"/>
    <col min="546" max="546" width="7.5703125" style="1" customWidth="1"/>
    <col min="547" max="547" width="8.28515625" style="1" customWidth="1"/>
    <col min="548" max="548" width="7.140625" style="1" customWidth="1"/>
    <col min="549" max="786" width="9.140625" style="1"/>
    <col min="787" max="787" width="4.42578125" style="1" customWidth="1"/>
    <col min="788" max="788" width="17" style="1" customWidth="1"/>
    <col min="789" max="789" width="7.5703125" style="1" customWidth="1"/>
    <col min="790" max="790" width="10.7109375" style="1" customWidth="1"/>
    <col min="791" max="791" width="7.140625" style="1" customWidth="1"/>
    <col min="792" max="792" width="8.7109375" style="1" customWidth="1"/>
    <col min="793" max="793" width="7.7109375" style="1" customWidth="1"/>
    <col min="794" max="794" width="7.85546875" style="1" customWidth="1"/>
    <col min="795" max="795" width="8.28515625" style="1" customWidth="1"/>
    <col min="796" max="796" width="7.42578125" style="1" customWidth="1"/>
    <col min="797" max="797" width="8.5703125" style="1" customWidth="1"/>
    <col min="798" max="798" width="8.28515625" style="1" customWidth="1"/>
    <col min="799" max="799" width="9.7109375" style="1" customWidth="1"/>
    <col min="800" max="800" width="8.42578125" style="1" customWidth="1"/>
    <col min="801" max="801" width="8" style="1" customWidth="1"/>
    <col min="802" max="802" width="7.5703125" style="1" customWidth="1"/>
    <col min="803" max="803" width="8.28515625" style="1" customWidth="1"/>
    <col min="804" max="804" width="7.140625" style="1" customWidth="1"/>
    <col min="805" max="1042" width="9.140625" style="1"/>
    <col min="1043" max="1043" width="4.42578125" style="1" customWidth="1"/>
    <col min="1044" max="1044" width="17" style="1" customWidth="1"/>
    <col min="1045" max="1045" width="7.5703125" style="1" customWidth="1"/>
    <col min="1046" max="1046" width="10.7109375" style="1" customWidth="1"/>
    <col min="1047" max="1047" width="7.140625" style="1" customWidth="1"/>
    <col min="1048" max="1048" width="8.7109375" style="1" customWidth="1"/>
    <col min="1049" max="1049" width="7.7109375" style="1" customWidth="1"/>
    <col min="1050" max="1050" width="7.85546875" style="1" customWidth="1"/>
    <col min="1051" max="1051" width="8.28515625" style="1" customWidth="1"/>
    <col min="1052" max="1052" width="7.42578125" style="1" customWidth="1"/>
    <col min="1053" max="1053" width="8.5703125" style="1" customWidth="1"/>
    <col min="1054" max="1054" width="8.28515625" style="1" customWidth="1"/>
    <col min="1055" max="1055" width="9.7109375" style="1" customWidth="1"/>
    <col min="1056" max="1056" width="8.42578125" style="1" customWidth="1"/>
    <col min="1057" max="1057" width="8" style="1" customWidth="1"/>
    <col min="1058" max="1058" width="7.5703125" style="1" customWidth="1"/>
    <col min="1059" max="1059" width="8.28515625" style="1" customWidth="1"/>
    <col min="1060" max="1060" width="7.140625" style="1" customWidth="1"/>
    <col min="1061" max="1298" width="9.140625" style="1"/>
    <col min="1299" max="1299" width="4.42578125" style="1" customWidth="1"/>
    <col min="1300" max="1300" width="17" style="1" customWidth="1"/>
    <col min="1301" max="1301" width="7.5703125" style="1" customWidth="1"/>
    <col min="1302" max="1302" width="10.7109375" style="1" customWidth="1"/>
    <col min="1303" max="1303" width="7.140625" style="1" customWidth="1"/>
    <col min="1304" max="1304" width="8.7109375" style="1" customWidth="1"/>
    <col min="1305" max="1305" width="7.7109375" style="1" customWidth="1"/>
    <col min="1306" max="1306" width="7.85546875" style="1" customWidth="1"/>
    <col min="1307" max="1307" width="8.28515625" style="1" customWidth="1"/>
    <col min="1308" max="1308" width="7.42578125" style="1" customWidth="1"/>
    <col min="1309" max="1309" width="8.5703125" style="1" customWidth="1"/>
    <col min="1310" max="1310" width="8.28515625" style="1" customWidth="1"/>
    <col min="1311" max="1311" width="9.7109375" style="1" customWidth="1"/>
    <col min="1312" max="1312" width="8.42578125" style="1" customWidth="1"/>
    <col min="1313" max="1313" width="8" style="1" customWidth="1"/>
    <col min="1314" max="1314" width="7.5703125" style="1" customWidth="1"/>
    <col min="1315" max="1315" width="8.28515625" style="1" customWidth="1"/>
    <col min="1316" max="1316" width="7.140625" style="1" customWidth="1"/>
    <col min="1317" max="1554" width="9.140625" style="1"/>
    <col min="1555" max="1555" width="4.42578125" style="1" customWidth="1"/>
    <col min="1556" max="1556" width="17" style="1" customWidth="1"/>
    <col min="1557" max="1557" width="7.5703125" style="1" customWidth="1"/>
    <col min="1558" max="1558" width="10.7109375" style="1" customWidth="1"/>
    <col min="1559" max="1559" width="7.140625" style="1" customWidth="1"/>
    <col min="1560" max="1560" width="8.7109375" style="1" customWidth="1"/>
    <col min="1561" max="1561" width="7.7109375" style="1" customWidth="1"/>
    <col min="1562" max="1562" width="7.85546875" style="1" customWidth="1"/>
    <col min="1563" max="1563" width="8.28515625" style="1" customWidth="1"/>
    <col min="1564" max="1564" width="7.42578125" style="1" customWidth="1"/>
    <col min="1565" max="1565" width="8.5703125" style="1" customWidth="1"/>
    <col min="1566" max="1566" width="8.28515625" style="1" customWidth="1"/>
    <col min="1567" max="1567" width="9.7109375" style="1" customWidth="1"/>
    <col min="1568" max="1568" width="8.42578125" style="1" customWidth="1"/>
    <col min="1569" max="1569" width="8" style="1" customWidth="1"/>
    <col min="1570" max="1570" width="7.5703125" style="1" customWidth="1"/>
    <col min="1571" max="1571" width="8.28515625" style="1" customWidth="1"/>
    <col min="1572" max="1572" width="7.140625" style="1" customWidth="1"/>
    <col min="1573" max="1810" width="9.140625" style="1"/>
    <col min="1811" max="1811" width="4.42578125" style="1" customWidth="1"/>
    <col min="1812" max="1812" width="17" style="1" customWidth="1"/>
    <col min="1813" max="1813" width="7.5703125" style="1" customWidth="1"/>
    <col min="1814" max="1814" width="10.7109375" style="1" customWidth="1"/>
    <col min="1815" max="1815" width="7.140625" style="1" customWidth="1"/>
    <col min="1816" max="1816" width="8.7109375" style="1" customWidth="1"/>
    <col min="1817" max="1817" width="7.7109375" style="1" customWidth="1"/>
    <col min="1818" max="1818" width="7.85546875" style="1" customWidth="1"/>
    <col min="1819" max="1819" width="8.28515625" style="1" customWidth="1"/>
    <col min="1820" max="1820" width="7.42578125" style="1" customWidth="1"/>
    <col min="1821" max="1821" width="8.5703125" style="1" customWidth="1"/>
    <col min="1822" max="1822" width="8.28515625" style="1" customWidth="1"/>
    <col min="1823" max="1823" width="9.7109375" style="1" customWidth="1"/>
    <col min="1824" max="1824" width="8.42578125" style="1" customWidth="1"/>
    <col min="1825" max="1825" width="8" style="1" customWidth="1"/>
    <col min="1826" max="1826" width="7.5703125" style="1" customWidth="1"/>
    <col min="1827" max="1827" width="8.28515625" style="1" customWidth="1"/>
    <col min="1828" max="1828" width="7.140625" style="1" customWidth="1"/>
    <col min="1829" max="2066" width="9.140625" style="1"/>
    <col min="2067" max="2067" width="4.42578125" style="1" customWidth="1"/>
    <col min="2068" max="2068" width="17" style="1" customWidth="1"/>
    <col min="2069" max="2069" width="7.5703125" style="1" customWidth="1"/>
    <col min="2070" max="2070" width="10.7109375" style="1" customWidth="1"/>
    <col min="2071" max="2071" width="7.140625" style="1" customWidth="1"/>
    <col min="2072" max="2072" width="8.7109375" style="1" customWidth="1"/>
    <col min="2073" max="2073" width="7.7109375" style="1" customWidth="1"/>
    <col min="2074" max="2074" width="7.85546875" style="1" customWidth="1"/>
    <col min="2075" max="2075" width="8.28515625" style="1" customWidth="1"/>
    <col min="2076" max="2076" width="7.42578125" style="1" customWidth="1"/>
    <col min="2077" max="2077" width="8.5703125" style="1" customWidth="1"/>
    <col min="2078" max="2078" width="8.28515625" style="1" customWidth="1"/>
    <col min="2079" max="2079" width="9.7109375" style="1" customWidth="1"/>
    <col min="2080" max="2080" width="8.42578125" style="1" customWidth="1"/>
    <col min="2081" max="2081" width="8" style="1" customWidth="1"/>
    <col min="2082" max="2082" width="7.5703125" style="1" customWidth="1"/>
    <col min="2083" max="2083" width="8.28515625" style="1" customWidth="1"/>
    <col min="2084" max="2084" width="7.140625" style="1" customWidth="1"/>
    <col min="2085" max="2322" width="9.140625" style="1"/>
    <col min="2323" max="2323" width="4.42578125" style="1" customWidth="1"/>
    <col min="2324" max="2324" width="17" style="1" customWidth="1"/>
    <col min="2325" max="2325" width="7.5703125" style="1" customWidth="1"/>
    <col min="2326" max="2326" width="10.7109375" style="1" customWidth="1"/>
    <col min="2327" max="2327" width="7.140625" style="1" customWidth="1"/>
    <col min="2328" max="2328" width="8.7109375" style="1" customWidth="1"/>
    <col min="2329" max="2329" width="7.7109375" style="1" customWidth="1"/>
    <col min="2330" max="2330" width="7.85546875" style="1" customWidth="1"/>
    <col min="2331" max="2331" width="8.28515625" style="1" customWidth="1"/>
    <col min="2332" max="2332" width="7.42578125" style="1" customWidth="1"/>
    <col min="2333" max="2333" width="8.5703125" style="1" customWidth="1"/>
    <col min="2334" max="2334" width="8.28515625" style="1" customWidth="1"/>
    <col min="2335" max="2335" width="9.7109375" style="1" customWidth="1"/>
    <col min="2336" max="2336" width="8.42578125" style="1" customWidth="1"/>
    <col min="2337" max="2337" width="8" style="1" customWidth="1"/>
    <col min="2338" max="2338" width="7.5703125" style="1" customWidth="1"/>
    <col min="2339" max="2339" width="8.28515625" style="1" customWidth="1"/>
    <col min="2340" max="2340" width="7.140625" style="1" customWidth="1"/>
    <col min="2341" max="2578" width="9.140625" style="1"/>
    <col min="2579" max="2579" width="4.42578125" style="1" customWidth="1"/>
    <col min="2580" max="2580" width="17" style="1" customWidth="1"/>
    <col min="2581" max="2581" width="7.5703125" style="1" customWidth="1"/>
    <col min="2582" max="2582" width="10.7109375" style="1" customWidth="1"/>
    <col min="2583" max="2583" width="7.140625" style="1" customWidth="1"/>
    <col min="2584" max="2584" width="8.7109375" style="1" customWidth="1"/>
    <col min="2585" max="2585" width="7.7109375" style="1" customWidth="1"/>
    <col min="2586" max="2586" width="7.85546875" style="1" customWidth="1"/>
    <col min="2587" max="2587" width="8.28515625" style="1" customWidth="1"/>
    <col min="2588" max="2588" width="7.42578125" style="1" customWidth="1"/>
    <col min="2589" max="2589" width="8.5703125" style="1" customWidth="1"/>
    <col min="2590" max="2590" width="8.28515625" style="1" customWidth="1"/>
    <col min="2591" max="2591" width="9.7109375" style="1" customWidth="1"/>
    <col min="2592" max="2592" width="8.42578125" style="1" customWidth="1"/>
    <col min="2593" max="2593" width="8" style="1" customWidth="1"/>
    <col min="2594" max="2594" width="7.5703125" style="1" customWidth="1"/>
    <col min="2595" max="2595" width="8.28515625" style="1" customWidth="1"/>
    <col min="2596" max="2596" width="7.140625" style="1" customWidth="1"/>
    <col min="2597" max="2834" width="9.140625" style="1"/>
    <col min="2835" max="2835" width="4.42578125" style="1" customWidth="1"/>
    <col min="2836" max="2836" width="17" style="1" customWidth="1"/>
    <col min="2837" max="2837" width="7.5703125" style="1" customWidth="1"/>
    <col min="2838" max="2838" width="10.7109375" style="1" customWidth="1"/>
    <col min="2839" max="2839" width="7.140625" style="1" customWidth="1"/>
    <col min="2840" max="2840" width="8.7109375" style="1" customWidth="1"/>
    <col min="2841" max="2841" width="7.7109375" style="1" customWidth="1"/>
    <col min="2842" max="2842" width="7.85546875" style="1" customWidth="1"/>
    <col min="2843" max="2843" width="8.28515625" style="1" customWidth="1"/>
    <col min="2844" max="2844" width="7.42578125" style="1" customWidth="1"/>
    <col min="2845" max="2845" width="8.5703125" style="1" customWidth="1"/>
    <col min="2846" max="2846" width="8.28515625" style="1" customWidth="1"/>
    <col min="2847" max="2847" width="9.7109375" style="1" customWidth="1"/>
    <col min="2848" max="2848" width="8.42578125" style="1" customWidth="1"/>
    <col min="2849" max="2849" width="8" style="1" customWidth="1"/>
    <col min="2850" max="2850" width="7.5703125" style="1" customWidth="1"/>
    <col min="2851" max="2851" width="8.28515625" style="1" customWidth="1"/>
    <col min="2852" max="2852" width="7.140625" style="1" customWidth="1"/>
    <col min="2853" max="3090" width="9.140625" style="1"/>
    <col min="3091" max="3091" width="4.42578125" style="1" customWidth="1"/>
    <col min="3092" max="3092" width="17" style="1" customWidth="1"/>
    <col min="3093" max="3093" width="7.5703125" style="1" customWidth="1"/>
    <col min="3094" max="3094" width="10.7109375" style="1" customWidth="1"/>
    <col min="3095" max="3095" width="7.140625" style="1" customWidth="1"/>
    <col min="3096" max="3096" width="8.7109375" style="1" customWidth="1"/>
    <col min="3097" max="3097" width="7.7109375" style="1" customWidth="1"/>
    <col min="3098" max="3098" width="7.85546875" style="1" customWidth="1"/>
    <col min="3099" max="3099" width="8.28515625" style="1" customWidth="1"/>
    <col min="3100" max="3100" width="7.42578125" style="1" customWidth="1"/>
    <col min="3101" max="3101" width="8.5703125" style="1" customWidth="1"/>
    <col min="3102" max="3102" width="8.28515625" style="1" customWidth="1"/>
    <col min="3103" max="3103" width="9.7109375" style="1" customWidth="1"/>
    <col min="3104" max="3104" width="8.42578125" style="1" customWidth="1"/>
    <col min="3105" max="3105" width="8" style="1" customWidth="1"/>
    <col min="3106" max="3106" width="7.5703125" style="1" customWidth="1"/>
    <col min="3107" max="3107" width="8.28515625" style="1" customWidth="1"/>
    <col min="3108" max="3108" width="7.140625" style="1" customWidth="1"/>
    <col min="3109" max="3346" width="9.140625" style="1"/>
    <col min="3347" max="3347" width="4.42578125" style="1" customWidth="1"/>
    <col min="3348" max="3348" width="17" style="1" customWidth="1"/>
    <col min="3349" max="3349" width="7.5703125" style="1" customWidth="1"/>
    <col min="3350" max="3350" width="10.7109375" style="1" customWidth="1"/>
    <col min="3351" max="3351" width="7.140625" style="1" customWidth="1"/>
    <col min="3352" max="3352" width="8.7109375" style="1" customWidth="1"/>
    <col min="3353" max="3353" width="7.7109375" style="1" customWidth="1"/>
    <col min="3354" max="3354" width="7.85546875" style="1" customWidth="1"/>
    <col min="3355" max="3355" width="8.28515625" style="1" customWidth="1"/>
    <col min="3356" max="3356" width="7.42578125" style="1" customWidth="1"/>
    <col min="3357" max="3357" width="8.5703125" style="1" customWidth="1"/>
    <col min="3358" max="3358" width="8.28515625" style="1" customWidth="1"/>
    <col min="3359" max="3359" width="9.7109375" style="1" customWidth="1"/>
    <col min="3360" max="3360" width="8.42578125" style="1" customWidth="1"/>
    <col min="3361" max="3361" width="8" style="1" customWidth="1"/>
    <col min="3362" max="3362" width="7.5703125" style="1" customWidth="1"/>
    <col min="3363" max="3363" width="8.28515625" style="1" customWidth="1"/>
    <col min="3364" max="3364" width="7.140625" style="1" customWidth="1"/>
    <col min="3365" max="3602" width="9.140625" style="1"/>
    <col min="3603" max="3603" width="4.42578125" style="1" customWidth="1"/>
    <col min="3604" max="3604" width="17" style="1" customWidth="1"/>
    <col min="3605" max="3605" width="7.5703125" style="1" customWidth="1"/>
    <col min="3606" max="3606" width="10.7109375" style="1" customWidth="1"/>
    <col min="3607" max="3607" width="7.140625" style="1" customWidth="1"/>
    <col min="3608" max="3608" width="8.7109375" style="1" customWidth="1"/>
    <col min="3609" max="3609" width="7.7109375" style="1" customWidth="1"/>
    <col min="3610" max="3610" width="7.85546875" style="1" customWidth="1"/>
    <col min="3611" max="3611" width="8.28515625" style="1" customWidth="1"/>
    <col min="3612" max="3612" width="7.42578125" style="1" customWidth="1"/>
    <col min="3613" max="3613" width="8.5703125" style="1" customWidth="1"/>
    <col min="3614" max="3614" width="8.28515625" style="1" customWidth="1"/>
    <col min="3615" max="3615" width="9.7109375" style="1" customWidth="1"/>
    <col min="3616" max="3616" width="8.42578125" style="1" customWidth="1"/>
    <col min="3617" max="3617" width="8" style="1" customWidth="1"/>
    <col min="3618" max="3618" width="7.5703125" style="1" customWidth="1"/>
    <col min="3619" max="3619" width="8.28515625" style="1" customWidth="1"/>
    <col min="3620" max="3620" width="7.140625" style="1" customWidth="1"/>
    <col min="3621" max="3858" width="9.140625" style="1"/>
    <col min="3859" max="3859" width="4.42578125" style="1" customWidth="1"/>
    <col min="3860" max="3860" width="17" style="1" customWidth="1"/>
    <col min="3861" max="3861" width="7.5703125" style="1" customWidth="1"/>
    <col min="3862" max="3862" width="10.7109375" style="1" customWidth="1"/>
    <col min="3863" max="3863" width="7.140625" style="1" customWidth="1"/>
    <col min="3864" max="3864" width="8.7109375" style="1" customWidth="1"/>
    <col min="3865" max="3865" width="7.7109375" style="1" customWidth="1"/>
    <col min="3866" max="3866" width="7.85546875" style="1" customWidth="1"/>
    <col min="3867" max="3867" width="8.28515625" style="1" customWidth="1"/>
    <col min="3868" max="3868" width="7.42578125" style="1" customWidth="1"/>
    <col min="3869" max="3869" width="8.5703125" style="1" customWidth="1"/>
    <col min="3870" max="3870" width="8.28515625" style="1" customWidth="1"/>
    <col min="3871" max="3871" width="9.7109375" style="1" customWidth="1"/>
    <col min="3872" max="3872" width="8.42578125" style="1" customWidth="1"/>
    <col min="3873" max="3873" width="8" style="1" customWidth="1"/>
    <col min="3874" max="3874" width="7.5703125" style="1" customWidth="1"/>
    <col min="3875" max="3875" width="8.28515625" style="1" customWidth="1"/>
    <col min="3876" max="3876" width="7.140625" style="1" customWidth="1"/>
    <col min="3877" max="4114" width="9.140625" style="1"/>
    <col min="4115" max="4115" width="4.42578125" style="1" customWidth="1"/>
    <col min="4116" max="4116" width="17" style="1" customWidth="1"/>
    <col min="4117" max="4117" width="7.5703125" style="1" customWidth="1"/>
    <col min="4118" max="4118" width="10.7109375" style="1" customWidth="1"/>
    <col min="4119" max="4119" width="7.140625" style="1" customWidth="1"/>
    <col min="4120" max="4120" width="8.7109375" style="1" customWidth="1"/>
    <col min="4121" max="4121" width="7.7109375" style="1" customWidth="1"/>
    <col min="4122" max="4122" width="7.85546875" style="1" customWidth="1"/>
    <col min="4123" max="4123" width="8.28515625" style="1" customWidth="1"/>
    <col min="4124" max="4124" width="7.42578125" style="1" customWidth="1"/>
    <col min="4125" max="4125" width="8.5703125" style="1" customWidth="1"/>
    <col min="4126" max="4126" width="8.28515625" style="1" customWidth="1"/>
    <col min="4127" max="4127" width="9.7109375" style="1" customWidth="1"/>
    <col min="4128" max="4128" width="8.42578125" style="1" customWidth="1"/>
    <col min="4129" max="4129" width="8" style="1" customWidth="1"/>
    <col min="4130" max="4130" width="7.5703125" style="1" customWidth="1"/>
    <col min="4131" max="4131" width="8.28515625" style="1" customWidth="1"/>
    <col min="4132" max="4132" width="7.140625" style="1" customWidth="1"/>
    <col min="4133" max="4370" width="9.140625" style="1"/>
    <col min="4371" max="4371" width="4.42578125" style="1" customWidth="1"/>
    <col min="4372" max="4372" width="17" style="1" customWidth="1"/>
    <col min="4373" max="4373" width="7.5703125" style="1" customWidth="1"/>
    <col min="4374" max="4374" width="10.7109375" style="1" customWidth="1"/>
    <col min="4375" max="4375" width="7.140625" style="1" customWidth="1"/>
    <col min="4376" max="4376" width="8.7109375" style="1" customWidth="1"/>
    <col min="4377" max="4377" width="7.7109375" style="1" customWidth="1"/>
    <col min="4378" max="4378" width="7.85546875" style="1" customWidth="1"/>
    <col min="4379" max="4379" width="8.28515625" style="1" customWidth="1"/>
    <col min="4380" max="4380" width="7.42578125" style="1" customWidth="1"/>
    <col min="4381" max="4381" width="8.5703125" style="1" customWidth="1"/>
    <col min="4382" max="4382" width="8.28515625" style="1" customWidth="1"/>
    <col min="4383" max="4383" width="9.7109375" style="1" customWidth="1"/>
    <col min="4384" max="4384" width="8.42578125" style="1" customWidth="1"/>
    <col min="4385" max="4385" width="8" style="1" customWidth="1"/>
    <col min="4386" max="4386" width="7.5703125" style="1" customWidth="1"/>
    <col min="4387" max="4387" width="8.28515625" style="1" customWidth="1"/>
    <col min="4388" max="4388" width="7.140625" style="1" customWidth="1"/>
    <col min="4389" max="4626" width="9.140625" style="1"/>
    <col min="4627" max="4627" width="4.42578125" style="1" customWidth="1"/>
    <col min="4628" max="4628" width="17" style="1" customWidth="1"/>
    <col min="4629" max="4629" width="7.5703125" style="1" customWidth="1"/>
    <col min="4630" max="4630" width="10.7109375" style="1" customWidth="1"/>
    <col min="4631" max="4631" width="7.140625" style="1" customWidth="1"/>
    <col min="4632" max="4632" width="8.7109375" style="1" customWidth="1"/>
    <col min="4633" max="4633" width="7.7109375" style="1" customWidth="1"/>
    <col min="4634" max="4634" width="7.85546875" style="1" customWidth="1"/>
    <col min="4635" max="4635" width="8.28515625" style="1" customWidth="1"/>
    <col min="4636" max="4636" width="7.42578125" style="1" customWidth="1"/>
    <col min="4637" max="4637" width="8.5703125" style="1" customWidth="1"/>
    <col min="4638" max="4638" width="8.28515625" style="1" customWidth="1"/>
    <col min="4639" max="4639" width="9.7109375" style="1" customWidth="1"/>
    <col min="4640" max="4640" width="8.42578125" style="1" customWidth="1"/>
    <col min="4641" max="4641" width="8" style="1" customWidth="1"/>
    <col min="4642" max="4642" width="7.5703125" style="1" customWidth="1"/>
    <col min="4643" max="4643" width="8.28515625" style="1" customWidth="1"/>
    <col min="4644" max="4644" width="7.140625" style="1" customWidth="1"/>
    <col min="4645" max="4882" width="9.140625" style="1"/>
    <col min="4883" max="4883" width="4.42578125" style="1" customWidth="1"/>
    <col min="4884" max="4884" width="17" style="1" customWidth="1"/>
    <col min="4885" max="4885" width="7.5703125" style="1" customWidth="1"/>
    <col min="4886" max="4886" width="10.7109375" style="1" customWidth="1"/>
    <col min="4887" max="4887" width="7.140625" style="1" customWidth="1"/>
    <col min="4888" max="4888" width="8.7109375" style="1" customWidth="1"/>
    <col min="4889" max="4889" width="7.7109375" style="1" customWidth="1"/>
    <col min="4890" max="4890" width="7.85546875" style="1" customWidth="1"/>
    <col min="4891" max="4891" width="8.28515625" style="1" customWidth="1"/>
    <col min="4892" max="4892" width="7.42578125" style="1" customWidth="1"/>
    <col min="4893" max="4893" width="8.5703125" style="1" customWidth="1"/>
    <col min="4894" max="4894" width="8.28515625" style="1" customWidth="1"/>
    <col min="4895" max="4895" width="9.7109375" style="1" customWidth="1"/>
    <col min="4896" max="4896" width="8.42578125" style="1" customWidth="1"/>
    <col min="4897" max="4897" width="8" style="1" customWidth="1"/>
    <col min="4898" max="4898" width="7.5703125" style="1" customWidth="1"/>
    <col min="4899" max="4899" width="8.28515625" style="1" customWidth="1"/>
    <col min="4900" max="4900" width="7.140625" style="1" customWidth="1"/>
    <col min="4901" max="5138" width="9.140625" style="1"/>
    <col min="5139" max="5139" width="4.42578125" style="1" customWidth="1"/>
    <col min="5140" max="5140" width="17" style="1" customWidth="1"/>
    <col min="5141" max="5141" width="7.5703125" style="1" customWidth="1"/>
    <col min="5142" max="5142" width="10.7109375" style="1" customWidth="1"/>
    <col min="5143" max="5143" width="7.140625" style="1" customWidth="1"/>
    <col min="5144" max="5144" width="8.7109375" style="1" customWidth="1"/>
    <col min="5145" max="5145" width="7.7109375" style="1" customWidth="1"/>
    <col min="5146" max="5146" width="7.85546875" style="1" customWidth="1"/>
    <col min="5147" max="5147" width="8.28515625" style="1" customWidth="1"/>
    <col min="5148" max="5148" width="7.42578125" style="1" customWidth="1"/>
    <col min="5149" max="5149" width="8.5703125" style="1" customWidth="1"/>
    <col min="5150" max="5150" width="8.28515625" style="1" customWidth="1"/>
    <col min="5151" max="5151" width="9.7109375" style="1" customWidth="1"/>
    <col min="5152" max="5152" width="8.42578125" style="1" customWidth="1"/>
    <col min="5153" max="5153" width="8" style="1" customWidth="1"/>
    <col min="5154" max="5154" width="7.5703125" style="1" customWidth="1"/>
    <col min="5155" max="5155" width="8.28515625" style="1" customWidth="1"/>
    <col min="5156" max="5156" width="7.140625" style="1" customWidth="1"/>
    <col min="5157" max="5394" width="9.140625" style="1"/>
    <col min="5395" max="5395" width="4.42578125" style="1" customWidth="1"/>
    <col min="5396" max="5396" width="17" style="1" customWidth="1"/>
    <col min="5397" max="5397" width="7.5703125" style="1" customWidth="1"/>
    <col min="5398" max="5398" width="10.7109375" style="1" customWidth="1"/>
    <col min="5399" max="5399" width="7.140625" style="1" customWidth="1"/>
    <col min="5400" max="5400" width="8.7109375" style="1" customWidth="1"/>
    <col min="5401" max="5401" width="7.7109375" style="1" customWidth="1"/>
    <col min="5402" max="5402" width="7.85546875" style="1" customWidth="1"/>
    <col min="5403" max="5403" width="8.28515625" style="1" customWidth="1"/>
    <col min="5404" max="5404" width="7.42578125" style="1" customWidth="1"/>
    <col min="5405" max="5405" width="8.5703125" style="1" customWidth="1"/>
    <col min="5406" max="5406" width="8.28515625" style="1" customWidth="1"/>
    <col min="5407" max="5407" width="9.7109375" style="1" customWidth="1"/>
    <col min="5408" max="5408" width="8.42578125" style="1" customWidth="1"/>
    <col min="5409" max="5409" width="8" style="1" customWidth="1"/>
    <col min="5410" max="5410" width="7.5703125" style="1" customWidth="1"/>
    <col min="5411" max="5411" width="8.28515625" style="1" customWidth="1"/>
    <col min="5412" max="5412" width="7.140625" style="1" customWidth="1"/>
    <col min="5413" max="5650" width="9.140625" style="1"/>
    <col min="5651" max="5651" width="4.42578125" style="1" customWidth="1"/>
    <col min="5652" max="5652" width="17" style="1" customWidth="1"/>
    <col min="5653" max="5653" width="7.5703125" style="1" customWidth="1"/>
    <col min="5654" max="5654" width="10.7109375" style="1" customWidth="1"/>
    <col min="5655" max="5655" width="7.140625" style="1" customWidth="1"/>
    <col min="5656" max="5656" width="8.7109375" style="1" customWidth="1"/>
    <col min="5657" max="5657" width="7.7109375" style="1" customWidth="1"/>
    <col min="5658" max="5658" width="7.85546875" style="1" customWidth="1"/>
    <col min="5659" max="5659" width="8.28515625" style="1" customWidth="1"/>
    <col min="5660" max="5660" width="7.42578125" style="1" customWidth="1"/>
    <col min="5661" max="5661" width="8.5703125" style="1" customWidth="1"/>
    <col min="5662" max="5662" width="8.28515625" style="1" customWidth="1"/>
    <col min="5663" max="5663" width="9.7109375" style="1" customWidth="1"/>
    <col min="5664" max="5664" width="8.42578125" style="1" customWidth="1"/>
    <col min="5665" max="5665" width="8" style="1" customWidth="1"/>
    <col min="5666" max="5666" width="7.5703125" style="1" customWidth="1"/>
    <col min="5667" max="5667" width="8.28515625" style="1" customWidth="1"/>
    <col min="5668" max="5668" width="7.140625" style="1" customWidth="1"/>
    <col min="5669" max="5906" width="9.140625" style="1"/>
    <col min="5907" max="5907" width="4.42578125" style="1" customWidth="1"/>
    <col min="5908" max="5908" width="17" style="1" customWidth="1"/>
    <col min="5909" max="5909" width="7.5703125" style="1" customWidth="1"/>
    <col min="5910" max="5910" width="10.7109375" style="1" customWidth="1"/>
    <col min="5911" max="5911" width="7.140625" style="1" customWidth="1"/>
    <col min="5912" max="5912" width="8.7109375" style="1" customWidth="1"/>
    <col min="5913" max="5913" width="7.7109375" style="1" customWidth="1"/>
    <col min="5914" max="5914" width="7.85546875" style="1" customWidth="1"/>
    <col min="5915" max="5915" width="8.28515625" style="1" customWidth="1"/>
    <col min="5916" max="5916" width="7.42578125" style="1" customWidth="1"/>
    <col min="5917" max="5917" width="8.5703125" style="1" customWidth="1"/>
    <col min="5918" max="5918" width="8.28515625" style="1" customWidth="1"/>
    <col min="5919" max="5919" width="9.7109375" style="1" customWidth="1"/>
    <col min="5920" max="5920" width="8.42578125" style="1" customWidth="1"/>
    <col min="5921" max="5921" width="8" style="1" customWidth="1"/>
    <col min="5922" max="5922" width="7.5703125" style="1" customWidth="1"/>
    <col min="5923" max="5923" width="8.28515625" style="1" customWidth="1"/>
    <col min="5924" max="5924" width="7.140625" style="1" customWidth="1"/>
    <col min="5925" max="6162" width="9.140625" style="1"/>
    <col min="6163" max="6163" width="4.42578125" style="1" customWidth="1"/>
    <col min="6164" max="6164" width="17" style="1" customWidth="1"/>
    <col min="6165" max="6165" width="7.5703125" style="1" customWidth="1"/>
    <col min="6166" max="6166" width="10.7109375" style="1" customWidth="1"/>
    <col min="6167" max="6167" width="7.140625" style="1" customWidth="1"/>
    <col min="6168" max="6168" width="8.7109375" style="1" customWidth="1"/>
    <col min="6169" max="6169" width="7.7109375" style="1" customWidth="1"/>
    <col min="6170" max="6170" width="7.85546875" style="1" customWidth="1"/>
    <col min="6171" max="6171" width="8.28515625" style="1" customWidth="1"/>
    <col min="6172" max="6172" width="7.42578125" style="1" customWidth="1"/>
    <col min="6173" max="6173" width="8.5703125" style="1" customWidth="1"/>
    <col min="6174" max="6174" width="8.28515625" style="1" customWidth="1"/>
    <col min="6175" max="6175" width="9.7109375" style="1" customWidth="1"/>
    <col min="6176" max="6176" width="8.42578125" style="1" customWidth="1"/>
    <col min="6177" max="6177" width="8" style="1" customWidth="1"/>
    <col min="6178" max="6178" width="7.5703125" style="1" customWidth="1"/>
    <col min="6179" max="6179" width="8.28515625" style="1" customWidth="1"/>
    <col min="6180" max="6180" width="7.140625" style="1" customWidth="1"/>
    <col min="6181" max="6418" width="9.140625" style="1"/>
    <col min="6419" max="6419" width="4.42578125" style="1" customWidth="1"/>
    <col min="6420" max="6420" width="17" style="1" customWidth="1"/>
    <col min="6421" max="6421" width="7.5703125" style="1" customWidth="1"/>
    <col min="6422" max="6422" width="10.7109375" style="1" customWidth="1"/>
    <col min="6423" max="6423" width="7.140625" style="1" customWidth="1"/>
    <col min="6424" max="6424" width="8.7109375" style="1" customWidth="1"/>
    <col min="6425" max="6425" width="7.7109375" style="1" customWidth="1"/>
    <col min="6426" max="6426" width="7.85546875" style="1" customWidth="1"/>
    <col min="6427" max="6427" width="8.28515625" style="1" customWidth="1"/>
    <col min="6428" max="6428" width="7.42578125" style="1" customWidth="1"/>
    <col min="6429" max="6429" width="8.5703125" style="1" customWidth="1"/>
    <col min="6430" max="6430" width="8.28515625" style="1" customWidth="1"/>
    <col min="6431" max="6431" width="9.7109375" style="1" customWidth="1"/>
    <col min="6432" max="6432" width="8.42578125" style="1" customWidth="1"/>
    <col min="6433" max="6433" width="8" style="1" customWidth="1"/>
    <col min="6434" max="6434" width="7.5703125" style="1" customWidth="1"/>
    <col min="6435" max="6435" width="8.28515625" style="1" customWidth="1"/>
    <col min="6436" max="6436" width="7.140625" style="1" customWidth="1"/>
    <col min="6437" max="6674" width="9.140625" style="1"/>
    <col min="6675" max="6675" width="4.42578125" style="1" customWidth="1"/>
    <col min="6676" max="6676" width="17" style="1" customWidth="1"/>
    <col min="6677" max="6677" width="7.5703125" style="1" customWidth="1"/>
    <col min="6678" max="6678" width="10.7109375" style="1" customWidth="1"/>
    <col min="6679" max="6679" width="7.140625" style="1" customWidth="1"/>
    <col min="6680" max="6680" width="8.7109375" style="1" customWidth="1"/>
    <col min="6681" max="6681" width="7.7109375" style="1" customWidth="1"/>
    <col min="6682" max="6682" width="7.85546875" style="1" customWidth="1"/>
    <col min="6683" max="6683" width="8.28515625" style="1" customWidth="1"/>
    <col min="6684" max="6684" width="7.42578125" style="1" customWidth="1"/>
    <col min="6685" max="6685" width="8.5703125" style="1" customWidth="1"/>
    <col min="6686" max="6686" width="8.28515625" style="1" customWidth="1"/>
    <col min="6687" max="6687" width="9.7109375" style="1" customWidth="1"/>
    <col min="6688" max="6688" width="8.42578125" style="1" customWidth="1"/>
    <col min="6689" max="6689" width="8" style="1" customWidth="1"/>
    <col min="6690" max="6690" width="7.5703125" style="1" customWidth="1"/>
    <col min="6691" max="6691" width="8.28515625" style="1" customWidth="1"/>
    <col min="6692" max="6692" width="7.140625" style="1" customWidth="1"/>
    <col min="6693" max="6930" width="9.140625" style="1"/>
    <col min="6931" max="6931" width="4.42578125" style="1" customWidth="1"/>
    <col min="6932" max="6932" width="17" style="1" customWidth="1"/>
    <col min="6933" max="6933" width="7.5703125" style="1" customWidth="1"/>
    <col min="6934" max="6934" width="10.7109375" style="1" customWidth="1"/>
    <col min="6935" max="6935" width="7.140625" style="1" customWidth="1"/>
    <col min="6936" max="6936" width="8.7109375" style="1" customWidth="1"/>
    <col min="6937" max="6937" width="7.7109375" style="1" customWidth="1"/>
    <col min="6938" max="6938" width="7.85546875" style="1" customWidth="1"/>
    <col min="6939" max="6939" width="8.28515625" style="1" customWidth="1"/>
    <col min="6940" max="6940" width="7.42578125" style="1" customWidth="1"/>
    <col min="6941" max="6941" width="8.5703125" style="1" customWidth="1"/>
    <col min="6942" max="6942" width="8.28515625" style="1" customWidth="1"/>
    <col min="6943" max="6943" width="9.7109375" style="1" customWidth="1"/>
    <col min="6944" max="6944" width="8.42578125" style="1" customWidth="1"/>
    <col min="6945" max="6945" width="8" style="1" customWidth="1"/>
    <col min="6946" max="6946" width="7.5703125" style="1" customWidth="1"/>
    <col min="6947" max="6947" width="8.28515625" style="1" customWidth="1"/>
    <col min="6948" max="6948" width="7.140625" style="1" customWidth="1"/>
    <col min="6949" max="7186" width="9.140625" style="1"/>
    <col min="7187" max="7187" width="4.42578125" style="1" customWidth="1"/>
    <col min="7188" max="7188" width="17" style="1" customWidth="1"/>
    <col min="7189" max="7189" width="7.5703125" style="1" customWidth="1"/>
    <col min="7190" max="7190" width="10.7109375" style="1" customWidth="1"/>
    <col min="7191" max="7191" width="7.140625" style="1" customWidth="1"/>
    <col min="7192" max="7192" width="8.7109375" style="1" customWidth="1"/>
    <col min="7193" max="7193" width="7.7109375" style="1" customWidth="1"/>
    <col min="7194" max="7194" width="7.85546875" style="1" customWidth="1"/>
    <col min="7195" max="7195" width="8.28515625" style="1" customWidth="1"/>
    <col min="7196" max="7196" width="7.42578125" style="1" customWidth="1"/>
    <col min="7197" max="7197" width="8.5703125" style="1" customWidth="1"/>
    <col min="7198" max="7198" width="8.28515625" style="1" customWidth="1"/>
    <col min="7199" max="7199" width="9.7109375" style="1" customWidth="1"/>
    <col min="7200" max="7200" width="8.42578125" style="1" customWidth="1"/>
    <col min="7201" max="7201" width="8" style="1" customWidth="1"/>
    <col min="7202" max="7202" width="7.5703125" style="1" customWidth="1"/>
    <col min="7203" max="7203" width="8.28515625" style="1" customWidth="1"/>
    <col min="7204" max="7204" width="7.140625" style="1" customWidth="1"/>
    <col min="7205" max="7442" width="9.140625" style="1"/>
    <col min="7443" max="7443" width="4.42578125" style="1" customWidth="1"/>
    <col min="7444" max="7444" width="17" style="1" customWidth="1"/>
    <col min="7445" max="7445" width="7.5703125" style="1" customWidth="1"/>
    <col min="7446" max="7446" width="10.7109375" style="1" customWidth="1"/>
    <col min="7447" max="7447" width="7.140625" style="1" customWidth="1"/>
    <col min="7448" max="7448" width="8.7109375" style="1" customWidth="1"/>
    <col min="7449" max="7449" width="7.7109375" style="1" customWidth="1"/>
    <col min="7450" max="7450" width="7.85546875" style="1" customWidth="1"/>
    <col min="7451" max="7451" width="8.28515625" style="1" customWidth="1"/>
    <col min="7452" max="7452" width="7.42578125" style="1" customWidth="1"/>
    <col min="7453" max="7453" width="8.5703125" style="1" customWidth="1"/>
    <col min="7454" max="7454" width="8.28515625" style="1" customWidth="1"/>
    <col min="7455" max="7455" width="9.7109375" style="1" customWidth="1"/>
    <col min="7456" max="7456" width="8.42578125" style="1" customWidth="1"/>
    <col min="7457" max="7457" width="8" style="1" customWidth="1"/>
    <col min="7458" max="7458" width="7.5703125" style="1" customWidth="1"/>
    <col min="7459" max="7459" width="8.28515625" style="1" customWidth="1"/>
    <col min="7460" max="7460" width="7.140625" style="1" customWidth="1"/>
    <col min="7461" max="7698" width="9.140625" style="1"/>
    <col min="7699" max="7699" width="4.42578125" style="1" customWidth="1"/>
    <col min="7700" max="7700" width="17" style="1" customWidth="1"/>
    <col min="7701" max="7701" width="7.5703125" style="1" customWidth="1"/>
    <col min="7702" max="7702" width="10.7109375" style="1" customWidth="1"/>
    <col min="7703" max="7703" width="7.140625" style="1" customWidth="1"/>
    <col min="7704" max="7704" width="8.7109375" style="1" customWidth="1"/>
    <col min="7705" max="7705" width="7.7109375" style="1" customWidth="1"/>
    <col min="7706" max="7706" width="7.85546875" style="1" customWidth="1"/>
    <col min="7707" max="7707" width="8.28515625" style="1" customWidth="1"/>
    <col min="7708" max="7708" width="7.42578125" style="1" customWidth="1"/>
    <col min="7709" max="7709" width="8.5703125" style="1" customWidth="1"/>
    <col min="7710" max="7710" width="8.28515625" style="1" customWidth="1"/>
    <col min="7711" max="7711" width="9.7109375" style="1" customWidth="1"/>
    <col min="7712" max="7712" width="8.42578125" style="1" customWidth="1"/>
    <col min="7713" max="7713" width="8" style="1" customWidth="1"/>
    <col min="7714" max="7714" width="7.5703125" style="1" customWidth="1"/>
    <col min="7715" max="7715" width="8.28515625" style="1" customWidth="1"/>
    <col min="7716" max="7716" width="7.140625" style="1" customWidth="1"/>
    <col min="7717" max="7954" width="9.140625" style="1"/>
    <col min="7955" max="7955" width="4.42578125" style="1" customWidth="1"/>
    <col min="7956" max="7956" width="17" style="1" customWidth="1"/>
    <col min="7957" max="7957" width="7.5703125" style="1" customWidth="1"/>
    <col min="7958" max="7958" width="10.7109375" style="1" customWidth="1"/>
    <col min="7959" max="7959" width="7.140625" style="1" customWidth="1"/>
    <col min="7960" max="7960" width="8.7109375" style="1" customWidth="1"/>
    <col min="7961" max="7961" width="7.7109375" style="1" customWidth="1"/>
    <col min="7962" max="7962" width="7.85546875" style="1" customWidth="1"/>
    <col min="7963" max="7963" width="8.28515625" style="1" customWidth="1"/>
    <col min="7964" max="7964" width="7.42578125" style="1" customWidth="1"/>
    <col min="7965" max="7965" width="8.5703125" style="1" customWidth="1"/>
    <col min="7966" max="7966" width="8.28515625" style="1" customWidth="1"/>
    <col min="7967" max="7967" width="9.7109375" style="1" customWidth="1"/>
    <col min="7968" max="7968" width="8.42578125" style="1" customWidth="1"/>
    <col min="7969" max="7969" width="8" style="1" customWidth="1"/>
    <col min="7970" max="7970" width="7.5703125" style="1" customWidth="1"/>
    <col min="7971" max="7971" width="8.28515625" style="1" customWidth="1"/>
    <col min="7972" max="7972" width="7.140625" style="1" customWidth="1"/>
    <col min="7973" max="8210" width="9.140625" style="1"/>
    <col min="8211" max="8211" width="4.42578125" style="1" customWidth="1"/>
    <col min="8212" max="8212" width="17" style="1" customWidth="1"/>
    <col min="8213" max="8213" width="7.5703125" style="1" customWidth="1"/>
    <col min="8214" max="8214" width="10.7109375" style="1" customWidth="1"/>
    <col min="8215" max="8215" width="7.140625" style="1" customWidth="1"/>
    <col min="8216" max="8216" width="8.7109375" style="1" customWidth="1"/>
    <col min="8217" max="8217" width="7.7109375" style="1" customWidth="1"/>
    <col min="8218" max="8218" width="7.85546875" style="1" customWidth="1"/>
    <col min="8219" max="8219" width="8.28515625" style="1" customWidth="1"/>
    <col min="8220" max="8220" width="7.42578125" style="1" customWidth="1"/>
    <col min="8221" max="8221" width="8.5703125" style="1" customWidth="1"/>
    <col min="8222" max="8222" width="8.28515625" style="1" customWidth="1"/>
    <col min="8223" max="8223" width="9.7109375" style="1" customWidth="1"/>
    <col min="8224" max="8224" width="8.42578125" style="1" customWidth="1"/>
    <col min="8225" max="8225" width="8" style="1" customWidth="1"/>
    <col min="8226" max="8226" width="7.5703125" style="1" customWidth="1"/>
    <col min="8227" max="8227" width="8.28515625" style="1" customWidth="1"/>
    <col min="8228" max="8228" width="7.140625" style="1" customWidth="1"/>
    <col min="8229" max="8466" width="9.140625" style="1"/>
    <col min="8467" max="8467" width="4.42578125" style="1" customWidth="1"/>
    <col min="8468" max="8468" width="17" style="1" customWidth="1"/>
    <col min="8469" max="8469" width="7.5703125" style="1" customWidth="1"/>
    <col min="8470" max="8470" width="10.7109375" style="1" customWidth="1"/>
    <col min="8471" max="8471" width="7.140625" style="1" customWidth="1"/>
    <col min="8472" max="8472" width="8.7109375" style="1" customWidth="1"/>
    <col min="8473" max="8473" width="7.7109375" style="1" customWidth="1"/>
    <col min="8474" max="8474" width="7.85546875" style="1" customWidth="1"/>
    <col min="8475" max="8475" width="8.28515625" style="1" customWidth="1"/>
    <col min="8476" max="8476" width="7.42578125" style="1" customWidth="1"/>
    <col min="8477" max="8477" width="8.5703125" style="1" customWidth="1"/>
    <col min="8478" max="8478" width="8.28515625" style="1" customWidth="1"/>
    <col min="8479" max="8479" width="9.7109375" style="1" customWidth="1"/>
    <col min="8480" max="8480" width="8.42578125" style="1" customWidth="1"/>
    <col min="8481" max="8481" width="8" style="1" customWidth="1"/>
    <col min="8482" max="8482" width="7.5703125" style="1" customWidth="1"/>
    <col min="8483" max="8483" width="8.28515625" style="1" customWidth="1"/>
    <col min="8484" max="8484" width="7.140625" style="1" customWidth="1"/>
    <col min="8485" max="8722" width="9.140625" style="1"/>
    <col min="8723" max="8723" width="4.42578125" style="1" customWidth="1"/>
    <col min="8724" max="8724" width="17" style="1" customWidth="1"/>
    <col min="8725" max="8725" width="7.5703125" style="1" customWidth="1"/>
    <col min="8726" max="8726" width="10.7109375" style="1" customWidth="1"/>
    <col min="8727" max="8727" width="7.140625" style="1" customWidth="1"/>
    <col min="8728" max="8728" width="8.7109375" style="1" customWidth="1"/>
    <col min="8729" max="8729" width="7.7109375" style="1" customWidth="1"/>
    <col min="8730" max="8730" width="7.85546875" style="1" customWidth="1"/>
    <col min="8731" max="8731" width="8.28515625" style="1" customWidth="1"/>
    <col min="8732" max="8732" width="7.42578125" style="1" customWidth="1"/>
    <col min="8733" max="8733" width="8.5703125" style="1" customWidth="1"/>
    <col min="8734" max="8734" width="8.28515625" style="1" customWidth="1"/>
    <col min="8735" max="8735" width="9.7109375" style="1" customWidth="1"/>
    <col min="8736" max="8736" width="8.42578125" style="1" customWidth="1"/>
    <col min="8737" max="8737" width="8" style="1" customWidth="1"/>
    <col min="8738" max="8738" width="7.5703125" style="1" customWidth="1"/>
    <col min="8739" max="8739" width="8.28515625" style="1" customWidth="1"/>
    <col min="8740" max="8740" width="7.140625" style="1" customWidth="1"/>
    <col min="8741" max="8978" width="9.140625" style="1"/>
    <col min="8979" max="8979" width="4.42578125" style="1" customWidth="1"/>
    <col min="8980" max="8980" width="17" style="1" customWidth="1"/>
    <col min="8981" max="8981" width="7.5703125" style="1" customWidth="1"/>
    <col min="8982" max="8982" width="10.7109375" style="1" customWidth="1"/>
    <col min="8983" max="8983" width="7.140625" style="1" customWidth="1"/>
    <col min="8984" max="8984" width="8.7109375" style="1" customWidth="1"/>
    <col min="8985" max="8985" width="7.7109375" style="1" customWidth="1"/>
    <col min="8986" max="8986" width="7.85546875" style="1" customWidth="1"/>
    <col min="8987" max="8987" width="8.28515625" style="1" customWidth="1"/>
    <col min="8988" max="8988" width="7.42578125" style="1" customWidth="1"/>
    <col min="8989" max="8989" width="8.5703125" style="1" customWidth="1"/>
    <col min="8990" max="8990" width="8.28515625" style="1" customWidth="1"/>
    <col min="8991" max="8991" width="9.7109375" style="1" customWidth="1"/>
    <col min="8992" max="8992" width="8.42578125" style="1" customWidth="1"/>
    <col min="8993" max="8993" width="8" style="1" customWidth="1"/>
    <col min="8994" max="8994" width="7.5703125" style="1" customWidth="1"/>
    <col min="8995" max="8995" width="8.28515625" style="1" customWidth="1"/>
    <col min="8996" max="8996" width="7.140625" style="1" customWidth="1"/>
    <col min="8997" max="9234" width="9.140625" style="1"/>
    <col min="9235" max="9235" width="4.42578125" style="1" customWidth="1"/>
    <col min="9236" max="9236" width="17" style="1" customWidth="1"/>
    <col min="9237" max="9237" width="7.5703125" style="1" customWidth="1"/>
    <col min="9238" max="9238" width="10.7109375" style="1" customWidth="1"/>
    <col min="9239" max="9239" width="7.140625" style="1" customWidth="1"/>
    <col min="9240" max="9240" width="8.7109375" style="1" customWidth="1"/>
    <col min="9241" max="9241" width="7.7109375" style="1" customWidth="1"/>
    <col min="9242" max="9242" width="7.85546875" style="1" customWidth="1"/>
    <col min="9243" max="9243" width="8.28515625" style="1" customWidth="1"/>
    <col min="9244" max="9244" width="7.42578125" style="1" customWidth="1"/>
    <col min="9245" max="9245" width="8.5703125" style="1" customWidth="1"/>
    <col min="9246" max="9246" width="8.28515625" style="1" customWidth="1"/>
    <col min="9247" max="9247" width="9.7109375" style="1" customWidth="1"/>
    <col min="9248" max="9248" width="8.42578125" style="1" customWidth="1"/>
    <col min="9249" max="9249" width="8" style="1" customWidth="1"/>
    <col min="9250" max="9250" width="7.5703125" style="1" customWidth="1"/>
    <col min="9251" max="9251" width="8.28515625" style="1" customWidth="1"/>
    <col min="9252" max="9252" width="7.140625" style="1" customWidth="1"/>
    <col min="9253" max="9490" width="9.140625" style="1"/>
    <col min="9491" max="9491" width="4.42578125" style="1" customWidth="1"/>
    <col min="9492" max="9492" width="17" style="1" customWidth="1"/>
    <col min="9493" max="9493" width="7.5703125" style="1" customWidth="1"/>
    <col min="9494" max="9494" width="10.7109375" style="1" customWidth="1"/>
    <col min="9495" max="9495" width="7.140625" style="1" customWidth="1"/>
    <col min="9496" max="9496" width="8.7109375" style="1" customWidth="1"/>
    <col min="9497" max="9497" width="7.7109375" style="1" customWidth="1"/>
    <col min="9498" max="9498" width="7.85546875" style="1" customWidth="1"/>
    <col min="9499" max="9499" width="8.28515625" style="1" customWidth="1"/>
    <col min="9500" max="9500" width="7.42578125" style="1" customWidth="1"/>
    <col min="9501" max="9501" width="8.5703125" style="1" customWidth="1"/>
    <col min="9502" max="9502" width="8.28515625" style="1" customWidth="1"/>
    <col min="9503" max="9503" width="9.7109375" style="1" customWidth="1"/>
    <col min="9504" max="9504" width="8.42578125" style="1" customWidth="1"/>
    <col min="9505" max="9505" width="8" style="1" customWidth="1"/>
    <col min="9506" max="9506" width="7.5703125" style="1" customWidth="1"/>
    <col min="9507" max="9507" width="8.28515625" style="1" customWidth="1"/>
    <col min="9508" max="9508" width="7.140625" style="1" customWidth="1"/>
    <col min="9509" max="9746" width="9.140625" style="1"/>
    <col min="9747" max="9747" width="4.42578125" style="1" customWidth="1"/>
    <col min="9748" max="9748" width="17" style="1" customWidth="1"/>
    <col min="9749" max="9749" width="7.5703125" style="1" customWidth="1"/>
    <col min="9750" max="9750" width="10.7109375" style="1" customWidth="1"/>
    <col min="9751" max="9751" width="7.140625" style="1" customWidth="1"/>
    <col min="9752" max="9752" width="8.7109375" style="1" customWidth="1"/>
    <col min="9753" max="9753" width="7.7109375" style="1" customWidth="1"/>
    <col min="9754" max="9754" width="7.85546875" style="1" customWidth="1"/>
    <col min="9755" max="9755" width="8.28515625" style="1" customWidth="1"/>
    <col min="9756" max="9756" width="7.42578125" style="1" customWidth="1"/>
    <col min="9757" max="9757" width="8.5703125" style="1" customWidth="1"/>
    <col min="9758" max="9758" width="8.28515625" style="1" customWidth="1"/>
    <col min="9759" max="9759" width="9.7109375" style="1" customWidth="1"/>
    <col min="9760" max="9760" width="8.42578125" style="1" customWidth="1"/>
    <col min="9761" max="9761" width="8" style="1" customWidth="1"/>
    <col min="9762" max="9762" width="7.5703125" style="1" customWidth="1"/>
    <col min="9763" max="9763" width="8.28515625" style="1" customWidth="1"/>
    <col min="9764" max="9764" width="7.140625" style="1" customWidth="1"/>
    <col min="9765" max="10002" width="9.140625" style="1"/>
    <col min="10003" max="10003" width="4.42578125" style="1" customWidth="1"/>
    <col min="10004" max="10004" width="17" style="1" customWidth="1"/>
    <col min="10005" max="10005" width="7.5703125" style="1" customWidth="1"/>
    <col min="10006" max="10006" width="10.7109375" style="1" customWidth="1"/>
    <col min="10007" max="10007" width="7.140625" style="1" customWidth="1"/>
    <col min="10008" max="10008" width="8.7109375" style="1" customWidth="1"/>
    <col min="10009" max="10009" width="7.7109375" style="1" customWidth="1"/>
    <col min="10010" max="10010" width="7.85546875" style="1" customWidth="1"/>
    <col min="10011" max="10011" width="8.28515625" style="1" customWidth="1"/>
    <col min="10012" max="10012" width="7.42578125" style="1" customWidth="1"/>
    <col min="10013" max="10013" width="8.5703125" style="1" customWidth="1"/>
    <col min="10014" max="10014" width="8.28515625" style="1" customWidth="1"/>
    <col min="10015" max="10015" width="9.7109375" style="1" customWidth="1"/>
    <col min="10016" max="10016" width="8.42578125" style="1" customWidth="1"/>
    <col min="10017" max="10017" width="8" style="1" customWidth="1"/>
    <col min="10018" max="10018" width="7.5703125" style="1" customWidth="1"/>
    <col min="10019" max="10019" width="8.28515625" style="1" customWidth="1"/>
    <col min="10020" max="10020" width="7.140625" style="1" customWidth="1"/>
    <col min="10021" max="10258" width="9.140625" style="1"/>
    <col min="10259" max="10259" width="4.42578125" style="1" customWidth="1"/>
    <col min="10260" max="10260" width="17" style="1" customWidth="1"/>
    <col min="10261" max="10261" width="7.5703125" style="1" customWidth="1"/>
    <col min="10262" max="10262" width="10.7109375" style="1" customWidth="1"/>
    <col min="10263" max="10263" width="7.140625" style="1" customWidth="1"/>
    <col min="10264" max="10264" width="8.7109375" style="1" customWidth="1"/>
    <col min="10265" max="10265" width="7.7109375" style="1" customWidth="1"/>
    <col min="10266" max="10266" width="7.85546875" style="1" customWidth="1"/>
    <col min="10267" max="10267" width="8.28515625" style="1" customWidth="1"/>
    <col min="10268" max="10268" width="7.42578125" style="1" customWidth="1"/>
    <col min="10269" max="10269" width="8.5703125" style="1" customWidth="1"/>
    <col min="10270" max="10270" width="8.28515625" style="1" customWidth="1"/>
    <col min="10271" max="10271" width="9.7109375" style="1" customWidth="1"/>
    <col min="10272" max="10272" width="8.42578125" style="1" customWidth="1"/>
    <col min="10273" max="10273" width="8" style="1" customWidth="1"/>
    <col min="10274" max="10274" width="7.5703125" style="1" customWidth="1"/>
    <col min="10275" max="10275" width="8.28515625" style="1" customWidth="1"/>
    <col min="10276" max="10276" width="7.140625" style="1" customWidth="1"/>
    <col min="10277" max="10514" width="9.140625" style="1"/>
    <col min="10515" max="10515" width="4.42578125" style="1" customWidth="1"/>
    <col min="10516" max="10516" width="17" style="1" customWidth="1"/>
    <col min="10517" max="10517" width="7.5703125" style="1" customWidth="1"/>
    <col min="10518" max="10518" width="10.7109375" style="1" customWidth="1"/>
    <col min="10519" max="10519" width="7.140625" style="1" customWidth="1"/>
    <col min="10520" max="10520" width="8.7109375" style="1" customWidth="1"/>
    <col min="10521" max="10521" width="7.7109375" style="1" customWidth="1"/>
    <col min="10522" max="10522" width="7.85546875" style="1" customWidth="1"/>
    <col min="10523" max="10523" width="8.28515625" style="1" customWidth="1"/>
    <col min="10524" max="10524" width="7.42578125" style="1" customWidth="1"/>
    <col min="10525" max="10525" width="8.5703125" style="1" customWidth="1"/>
    <col min="10526" max="10526" width="8.28515625" style="1" customWidth="1"/>
    <col min="10527" max="10527" width="9.7109375" style="1" customWidth="1"/>
    <col min="10528" max="10528" width="8.42578125" style="1" customWidth="1"/>
    <col min="10529" max="10529" width="8" style="1" customWidth="1"/>
    <col min="10530" max="10530" width="7.5703125" style="1" customWidth="1"/>
    <col min="10531" max="10531" width="8.28515625" style="1" customWidth="1"/>
    <col min="10532" max="10532" width="7.140625" style="1" customWidth="1"/>
    <col min="10533" max="10770" width="9.140625" style="1"/>
    <col min="10771" max="10771" width="4.42578125" style="1" customWidth="1"/>
    <col min="10772" max="10772" width="17" style="1" customWidth="1"/>
    <col min="10773" max="10773" width="7.5703125" style="1" customWidth="1"/>
    <col min="10774" max="10774" width="10.7109375" style="1" customWidth="1"/>
    <col min="10775" max="10775" width="7.140625" style="1" customWidth="1"/>
    <col min="10776" max="10776" width="8.7109375" style="1" customWidth="1"/>
    <col min="10777" max="10777" width="7.7109375" style="1" customWidth="1"/>
    <col min="10778" max="10778" width="7.85546875" style="1" customWidth="1"/>
    <col min="10779" max="10779" width="8.28515625" style="1" customWidth="1"/>
    <col min="10780" max="10780" width="7.42578125" style="1" customWidth="1"/>
    <col min="10781" max="10781" width="8.5703125" style="1" customWidth="1"/>
    <col min="10782" max="10782" width="8.28515625" style="1" customWidth="1"/>
    <col min="10783" max="10783" width="9.7109375" style="1" customWidth="1"/>
    <col min="10784" max="10784" width="8.42578125" style="1" customWidth="1"/>
    <col min="10785" max="10785" width="8" style="1" customWidth="1"/>
    <col min="10786" max="10786" width="7.5703125" style="1" customWidth="1"/>
    <col min="10787" max="10787" width="8.28515625" style="1" customWidth="1"/>
    <col min="10788" max="10788" width="7.140625" style="1" customWidth="1"/>
    <col min="10789" max="11026" width="9.140625" style="1"/>
    <col min="11027" max="11027" width="4.42578125" style="1" customWidth="1"/>
    <col min="11028" max="11028" width="17" style="1" customWidth="1"/>
    <col min="11029" max="11029" width="7.5703125" style="1" customWidth="1"/>
    <col min="11030" max="11030" width="10.7109375" style="1" customWidth="1"/>
    <col min="11031" max="11031" width="7.140625" style="1" customWidth="1"/>
    <col min="11032" max="11032" width="8.7109375" style="1" customWidth="1"/>
    <col min="11033" max="11033" width="7.7109375" style="1" customWidth="1"/>
    <col min="11034" max="11034" width="7.85546875" style="1" customWidth="1"/>
    <col min="11035" max="11035" width="8.28515625" style="1" customWidth="1"/>
    <col min="11036" max="11036" width="7.42578125" style="1" customWidth="1"/>
    <col min="11037" max="11037" width="8.5703125" style="1" customWidth="1"/>
    <col min="11038" max="11038" width="8.28515625" style="1" customWidth="1"/>
    <col min="11039" max="11039" width="9.7109375" style="1" customWidth="1"/>
    <col min="11040" max="11040" width="8.42578125" style="1" customWidth="1"/>
    <col min="11041" max="11041" width="8" style="1" customWidth="1"/>
    <col min="11042" max="11042" width="7.5703125" style="1" customWidth="1"/>
    <col min="11043" max="11043" width="8.28515625" style="1" customWidth="1"/>
    <col min="11044" max="11044" width="7.140625" style="1" customWidth="1"/>
    <col min="11045" max="11282" width="9.140625" style="1"/>
    <col min="11283" max="11283" width="4.42578125" style="1" customWidth="1"/>
    <col min="11284" max="11284" width="17" style="1" customWidth="1"/>
    <col min="11285" max="11285" width="7.5703125" style="1" customWidth="1"/>
    <col min="11286" max="11286" width="10.7109375" style="1" customWidth="1"/>
    <col min="11287" max="11287" width="7.140625" style="1" customWidth="1"/>
    <col min="11288" max="11288" width="8.7109375" style="1" customWidth="1"/>
    <col min="11289" max="11289" width="7.7109375" style="1" customWidth="1"/>
    <col min="11290" max="11290" width="7.85546875" style="1" customWidth="1"/>
    <col min="11291" max="11291" width="8.28515625" style="1" customWidth="1"/>
    <col min="11292" max="11292" width="7.42578125" style="1" customWidth="1"/>
    <col min="11293" max="11293" width="8.5703125" style="1" customWidth="1"/>
    <col min="11294" max="11294" width="8.28515625" style="1" customWidth="1"/>
    <col min="11295" max="11295" width="9.7109375" style="1" customWidth="1"/>
    <col min="11296" max="11296" width="8.42578125" style="1" customWidth="1"/>
    <col min="11297" max="11297" width="8" style="1" customWidth="1"/>
    <col min="11298" max="11298" width="7.5703125" style="1" customWidth="1"/>
    <col min="11299" max="11299" width="8.28515625" style="1" customWidth="1"/>
    <col min="11300" max="11300" width="7.140625" style="1" customWidth="1"/>
    <col min="11301" max="11538" width="9.140625" style="1"/>
    <col min="11539" max="11539" width="4.42578125" style="1" customWidth="1"/>
    <col min="11540" max="11540" width="17" style="1" customWidth="1"/>
    <col min="11541" max="11541" width="7.5703125" style="1" customWidth="1"/>
    <col min="11542" max="11542" width="10.7109375" style="1" customWidth="1"/>
    <col min="11543" max="11543" width="7.140625" style="1" customWidth="1"/>
    <col min="11544" max="11544" width="8.7109375" style="1" customWidth="1"/>
    <col min="11545" max="11545" width="7.7109375" style="1" customWidth="1"/>
    <col min="11546" max="11546" width="7.85546875" style="1" customWidth="1"/>
    <col min="11547" max="11547" width="8.28515625" style="1" customWidth="1"/>
    <col min="11548" max="11548" width="7.42578125" style="1" customWidth="1"/>
    <col min="11549" max="11549" width="8.5703125" style="1" customWidth="1"/>
    <col min="11550" max="11550" width="8.28515625" style="1" customWidth="1"/>
    <col min="11551" max="11551" width="9.7109375" style="1" customWidth="1"/>
    <col min="11552" max="11552" width="8.42578125" style="1" customWidth="1"/>
    <col min="11553" max="11553" width="8" style="1" customWidth="1"/>
    <col min="11554" max="11554" width="7.5703125" style="1" customWidth="1"/>
    <col min="11555" max="11555" width="8.28515625" style="1" customWidth="1"/>
    <col min="11556" max="11556" width="7.140625" style="1" customWidth="1"/>
    <col min="11557" max="11794" width="9.140625" style="1"/>
    <col min="11795" max="11795" width="4.42578125" style="1" customWidth="1"/>
    <col min="11796" max="11796" width="17" style="1" customWidth="1"/>
    <col min="11797" max="11797" width="7.5703125" style="1" customWidth="1"/>
    <col min="11798" max="11798" width="10.7109375" style="1" customWidth="1"/>
    <col min="11799" max="11799" width="7.140625" style="1" customWidth="1"/>
    <col min="11800" max="11800" width="8.7109375" style="1" customWidth="1"/>
    <col min="11801" max="11801" width="7.7109375" style="1" customWidth="1"/>
    <col min="11802" max="11802" width="7.85546875" style="1" customWidth="1"/>
    <col min="11803" max="11803" width="8.28515625" style="1" customWidth="1"/>
    <col min="11804" max="11804" width="7.42578125" style="1" customWidth="1"/>
    <col min="11805" max="11805" width="8.5703125" style="1" customWidth="1"/>
    <col min="11806" max="11806" width="8.28515625" style="1" customWidth="1"/>
    <col min="11807" max="11807" width="9.7109375" style="1" customWidth="1"/>
    <col min="11808" max="11808" width="8.42578125" style="1" customWidth="1"/>
    <col min="11809" max="11809" width="8" style="1" customWidth="1"/>
    <col min="11810" max="11810" width="7.5703125" style="1" customWidth="1"/>
    <col min="11811" max="11811" width="8.28515625" style="1" customWidth="1"/>
    <col min="11812" max="11812" width="7.140625" style="1" customWidth="1"/>
    <col min="11813" max="12050" width="9.140625" style="1"/>
    <col min="12051" max="12051" width="4.42578125" style="1" customWidth="1"/>
    <col min="12052" max="12052" width="17" style="1" customWidth="1"/>
    <col min="12053" max="12053" width="7.5703125" style="1" customWidth="1"/>
    <col min="12054" max="12054" width="10.7109375" style="1" customWidth="1"/>
    <col min="12055" max="12055" width="7.140625" style="1" customWidth="1"/>
    <col min="12056" max="12056" width="8.7109375" style="1" customWidth="1"/>
    <col min="12057" max="12057" width="7.7109375" style="1" customWidth="1"/>
    <col min="12058" max="12058" width="7.85546875" style="1" customWidth="1"/>
    <col min="12059" max="12059" width="8.28515625" style="1" customWidth="1"/>
    <col min="12060" max="12060" width="7.42578125" style="1" customWidth="1"/>
    <col min="12061" max="12061" width="8.5703125" style="1" customWidth="1"/>
    <col min="12062" max="12062" width="8.28515625" style="1" customWidth="1"/>
    <col min="12063" max="12063" width="9.7109375" style="1" customWidth="1"/>
    <col min="12064" max="12064" width="8.42578125" style="1" customWidth="1"/>
    <col min="12065" max="12065" width="8" style="1" customWidth="1"/>
    <col min="12066" max="12066" width="7.5703125" style="1" customWidth="1"/>
    <col min="12067" max="12067" width="8.28515625" style="1" customWidth="1"/>
    <col min="12068" max="12068" width="7.140625" style="1" customWidth="1"/>
    <col min="12069" max="12306" width="9.140625" style="1"/>
    <col min="12307" max="12307" width="4.42578125" style="1" customWidth="1"/>
    <col min="12308" max="12308" width="17" style="1" customWidth="1"/>
    <col min="12309" max="12309" width="7.5703125" style="1" customWidth="1"/>
    <col min="12310" max="12310" width="10.7109375" style="1" customWidth="1"/>
    <col min="12311" max="12311" width="7.140625" style="1" customWidth="1"/>
    <col min="12312" max="12312" width="8.7109375" style="1" customWidth="1"/>
    <col min="12313" max="12313" width="7.7109375" style="1" customWidth="1"/>
    <col min="12314" max="12314" width="7.85546875" style="1" customWidth="1"/>
    <col min="12315" max="12315" width="8.28515625" style="1" customWidth="1"/>
    <col min="12316" max="12316" width="7.42578125" style="1" customWidth="1"/>
    <col min="12317" max="12317" width="8.5703125" style="1" customWidth="1"/>
    <col min="12318" max="12318" width="8.28515625" style="1" customWidth="1"/>
    <col min="12319" max="12319" width="9.7109375" style="1" customWidth="1"/>
    <col min="12320" max="12320" width="8.42578125" style="1" customWidth="1"/>
    <col min="12321" max="12321" width="8" style="1" customWidth="1"/>
    <col min="12322" max="12322" width="7.5703125" style="1" customWidth="1"/>
    <col min="12323" max="12323" width="8.28515625" style="1" customWidth="1"/>
    <col min="12324" max="12324" width="7.140625" style="1" customWidth="1"/>
    <col min="12325" max="12562" width="9.140625" style="1"/>
    <col min="12563" max="12563" width="4.42578125" style="1" customWidth="1"/>
    <col min="12564" max="12564" width="17" style="1" customWidth="1"/>
    <col min="12565" max="12565" width="7.5703125" style="1" customWidth="1"/>
    <col min="12566" max="12566" width="10.7109375" style="1" customWidth="1"/>
    <col min="12567" max="12567" width="7.140625" style="1" customWidth="1"/>
    <col min="12568" max="12568" width="8.7109375" style="1" customWidth="1"/>
    <col min="12569" max="12569" width="7.7109375" style="1" customWidth="1"/>
    <col min="12570" max="12570" width="7.85546875" style="1" customWidth="1"/>
    <col min="12571" max="12571" width="8.28515625" style="1" customWidth="1"/>
    <col min="12572" max="12572" width="7.42578125" style="1" customWidth="1"/>
    <col min="12573" max="12573" width="8.5703125" style="1" customWidth="1"/>
    <col min="12574" max="12574" width="8.28515625" style="1" customWidth="1"/>
    <col min="12575" max="12575" width="9.7109375" style="1" customWidth="1"/>
    <col min="12576" max="12576" width="8.42578125" style="1" customWidth="1"/>
    <col min="12577" max="12577" width="8" style="1" customWidth="1"/>
    <col min="12578" max="12578" width="7.5703125" style="1" customWidth="1"/>
    <col min="12579" max="12579" width="8.28515625" style="1" customWidth="1"/>
    <col min="12580" max="12580" width="7.140625" style="1" customWidth="1"/>
    <col min="12581" max="12818" width="9.140625" style="1"/>
    <col min="12819" max="12819" width="4.42578125" style="1" customWidth="1"/>
    <col min="12820" max="12820" width="17" style="1" customWidth="1"/>
    <col min="12821" max="12821" width="7.5703125" style="1" customWidth="1"/>
    <col min="12822" max="12822" width="10.7109375" style="1" customWidth="1"/>
    <col min="12823" max="12823" width="7.140625" style="1" customWidth="1"/>
    <col min="12824" max="12824" width="8.7109375" style="1" customWidth="1"/>
    <col min="12825" max="12825" width="7.7109375" style="1" customWidth="1"/>
    <col min="12826" max="12826" width="7.85546875" style="1" customWidth="1"/>
    <col min="12827" max="12827" width="8.28515625" style="1" customWidth="1"/>
    <col min="12828" max="12828" width="7.42578125" style="1" customWidth="1"/>
    <col min="12829" max="12829" width="8.5703125" style="1" customWidth="1"/>
    <col min="12830" max="12830" width="8.28515625" style="1" customWidth="1"/>
    <col min="12831" max="12831" width="9.7109375" style="1" customWidth="1"/>
    <col min="12832" max="12832" width="8.42578125" style="1" customWidth="1"/>
    <col min="12833" max="12833" width="8" style="1" customWidth="1"/>
    <col min="12834" max="12834" width="7.5703125" style="1" customWidth="1"/>
    <col min="12835" max="12835" width="8.28515625" style="1" customWidth="1"/>
    <col min="12836" max="12836" width="7.140625" style="1" customWidth="1"/>
    <col min="12837" max="13074" width="9.140625" style="1"/>
    <col min="13075" max="13075" width="4.42578125" style="1" customWidth="1"/>
    <col min="13076" max="13076" width="17" style="1" customWidth="1"/>
    <col min="13077" max="13077" width="7.5703125" style="1" customWidth="1"/>
    <col min="13078" max="13078" width="10.7109375" style="1" customWidth="1"/>
    <col min="13079" max="13079" width="7.140625" style="1" customWidth="1"/>
    <col min="13080" max="13080" width="8.7109375" style="1" customWidth="1"/>
    <col min="13081" max="13081" width="7.7109375" style="1" customWidth="1"/>
    <col min="13082" max="13082" width="7.85546875" style="1" customWidth="1"/>
    <col min="13083" max="13083" width="8.28515625" style="1" customWidth="1"/>
    <col min="13084" max="13084" width="7.42578125" style="1" customWidth="1"/>
    <col min="13085" max="13085" width="8.5703125" style="1" customWidth="1"/>
    <col min="13086" max="13086" width="8.28515625" style="1" customWidth="1"/>
    <col min="13087" max="13087" width="9.7109375" style="1" customWidth="1"/>
    <col min="13088" max="13088" width="8.42578125" style="1" customWidth="1"/>
    <col min="13089" max="13089" width="8" style="1" customWidth="1"/>
    <col min="13090" max="13090" width="7.5703125" style="1" customWidth="1"/>
    <col min="13091" max="13091" width="8.28515625" style="1" customWidth="1"/>
    <col min="13092" max="13092" width="7.140625" style="1" customWidth="1"/>
    <col min="13093" max="13330" width="9.140625" style="1"/>
    <col min="13331" max="13331" width="4.42578125" style="1" customWidth="1"/>
    <col min="13332" max="13332" width="17" style="1" customWidth="1"/>
    <col min="13333" max="13333" width="7.5703125" style="1" customWidth="1"/>
    <col min="13334" max="13334" width="10.7109375" style="1" customWidth="1"/>
    <col min="13335" max="13335" width="7.140625" style="1" customWidth="1"/>
    <col min="13336" max="13336" width="8.7109375" style="1" customWidth="1"/>
    <col min="13337" max="13337" width="7.7109375" style="1" customWidth="1"/>
    <col min="13338" max="13338" width="7.85546875" style="1" customWidth="1"/>
    <col min="13339" max="13339" width="8.28515625" style="1" customWidth="1"/>
    <col min="13340" max="13340" width="7.42578125" style="1" customWidth="1"/>
    <col min="13341" max="13341" width="8.5703125" style="1" customWidth="1"/>
    <col min="13342" max="13342" width="8.28515625" style="1" customWidth="1"/>
    <col min="13343" max="13343" width="9.7109375" style="1" customWidth="1"/>
    <col min="13344" max="13344" width="8.42578125" style="1" customWidth="1"/>
    <col min="13345" max="13345" width="8" style="1" customWidth="1"/>
    <col min="13346" max="13346" width="7.5703125" style="1" customWidth="1"/>
    <col min="13347" max="13347" width="8.28515625" style="1" customWidth="1"/>
    <col min="13348" max="13348" width="7.140625" style="1" customWidth="1"/>
    <col min="13349" max="13586" width="9.140625" style="1"/>
    <col min="13587" max="13587" width="4.42578125" style="1" customWidth="1"/>
    <col min="13588" max="13588" width="17" style="1" customWidth="1"/>
    <col min="13589" max="13589" width="7.5703125" style="1" customWidth="1"/>
    <col min="13590" max="13590" width="10.7109375" style="1" customWidth="1"/>
    <col min="13591" max="13591" width="7.140625" style="1" customWidth="1"/>
    <col min="13592" max="13592" width="8.7109375" style="1" customWidth="1"/>
    <col min="13593" max="13593" width="7.7109375" style="1" customWidth="1"/>
    <col min="13594" max="13594" width="7.85546875" style="1" customWidth="1"/>
    <col min="13595" max="13595" width="8.28515625" style="1" customWidth="1"/>
    <col min="13596" max="13596" width="7.42578125" style="1" customWidth="1"/>
    <col min="13597" max="13597" width="8.5703125" style="1" customWidth="1"/>
    <col min="13598" max="13598" width="8.28515625" style="1" customWidth="1"/>
    <col min="13599" max="13599" width="9.7109375" style="1" customWidth="1"/>
    <col min="13600" max="13600" width="8.42578125" style="1" customWidth="1"/>
    <col min="13601" max="13601" width="8" style="1" customWidth="1"/>
    <col min="13602" max="13602" width="7.5703125" style="1" customWidth="1"/>
    <col min="13603" max="13603" width="8.28515625" style="1" customWidth="1"/>
    <col min="13604" max="13604" width="7.140625" style="1" customWidth="1"/>
    <col min="13605" max="13842" width="9.140625" style="1"/>
    <col min="13843" max="13843" width="4.42578125" style="1" customWidth="1"/>
    <col min="13844" max="13844" width="17" style="1" customWidth="1"/>
    <col min="13845" max="13845" width="7.5703125" style="1" customWidth="1"/>
    <col min="13846" max="13846" width="10.7109375" style="1" customWidth="1"/>
    <col min="13847" max="13847" width="7.140625" style="1" customWidth="1"/>
    <col min="13848" max="13848" width="8.7109375" style="1" customWidth="1"/>
    <col min="13849" max="13849" width="7.7109375" style="1" customWidth="1"/>
    <col min="13850" max="13850" width="7.85546875" style="1" customWidth="1"/>
    <col min="13851" max="13851" width="8.28515625" style="1" customWidth="1"/>
    <col min="13852" max="13852" width="7.42578125" style="1" customWidth="1"/>
    <col min="13853" max="13853" width="8.5703125" style="1" customWidth="1"/>
    <col min="13854" max="13854" width="8.28515625" style="1" customWidth="1"/>
    <col min="13855" max="13855" width="9.7109375" style="1" customWidth="1"/>
    <col min="13856" max="13856" width="8.42578125" style="1" customWidth="1"/>
    <col min="13857" max="13857" width="8" style="1" customWidth="1"/>
    <col min="13858" max="13858" width="7.5703125" style="1" customWidth="1"/>
    <col min="13859" max="13859" width="8.28515625" style="1" customWidth="1"/>
    <col min="13860" max="13860" width="7.140625" style="1" customWidth="1"/>
    <col min="13861" max="14098" width="9.140625" style="1"/>
    <col min="14099" max="14099" width="4.42578125" style="1" customWidth="1"/>
    <col min="14100" max="14100" width="17" style="1" customWidth="1"/>
    <col min="14101" max="14101" width="7.5703125" style="1" customWidth="1"/>
    <col min="14102" max="14102" width="10.7109375" style="1" customWidth="1"/>
    <col min="14103" max="14103" width="7.140625" style="1" customWidth="1"/>
    <col min="14104" max="14104" width="8.7109375" style="1" customWidth="1"/>
    <col min="14105" max="14105" width="7.7109375" style="1" customWidth="1"/>
    <col min="14106" max="14106" width="7.85546875" style="1" customWidth="1"/>
    <col min="14107" max="14107" width="8.28515625" style="1" customWidth="1"/>
    <col min="14108" max="14108" width="7.42578125" style="1" customWidth="1"/>
    <col min="14109" max="14109" width="8.5703125" style="1" customWidth="1"/>
    <col min="14110" max="14110" width="8.28515625" style="1" customWidth="1"/>
    <col min="14111" max="14111" width="9.7109375" style="1" customWidth="1"/>
    <col min="14112" max="14112" width="8.42578125" style="1" customWidth="1"/>
    <col min="14113" max="14113" width="8" style="1" customWidth="1"/>
    <col min="14114" max="14114" width="7.5703125" style="1" customWidth="1"/>
    <col min="14115" max="14115" width="8.28515625" style="1" customWidth="1"/>
    <col min="14116" max="14116" width="7.140625" style="1" customWidth="1"/>
    <col min="14117" max="14354" width="9.140625" style="1"/>
    <col min="14355" max="14355" width="4.42578125" style="1" customWidth="1"/>
    <col min="14356" max="14356" width="17" style="1" customWidth="1"/>
    <col min="14357" max="14357" width="7.5703125" style="1" customWidth="1"/>
    <col min="14358" max="14358" width="10.7109375" style="1" customWidth="1"/>
    <col min="14359" max="14359" width="7.140625" style="1" customWidth="1"/>
    <col min="14360" max="14360" width="8.7109375" style="1" customWidth="1"/>
    <col min="14361" max="14361" width="7.7109375" style="1" customWidth="1"/>
    <col min="14362" max="14362" width="7.85546875" style="1" customWidth="1"/>
    <col min="14363" max="14363" width="8.28515625" style="1" customWidth="1"/>
    <col min="14364" max="14364" width="7.42578125" style="1" customWidth="1"/>
    <col min="14365" max="14365" width="8.5703125" style="1" customWidth="1"/>
    <col min="14366" max="14366" width="8.28515625" style="1" customWidth="1"/>
    <col min="14367" max="14367" width="9.7109375" style="1" customWidth="1"/>
    <col min="14368" max="14368" width="8.42578125" style="1" customWidth="1"/>
    <col min="14369" max="14369" width="8" style="1" customWidth="1"/>
    <col min="14370" max="14370" width="7.5703125" style="1" customWidth="1"/>
    <col min="14371" max="14371" width="8.28515625" style="1" customWidth="1"/>
    <col min="14372" max="14372" width="7.140625" style="1" customWidth="1"/>
    <col min="14373" max="14610" width="9.140625" style="1"/>
    <col min="14611" max="14611" width="4.42578125" style="1" customWidth="1"/>
    <col min="14612" max="14612" width="17" style="1" customWidth="1"/>
    <col min="14613" max="14613" width="7.5703125" style="1" customWidth="1"/>
    <col min="14614" max="14614" width="10.7109375" style="1" customWidth="1"/>
    <col min="14615" max="14615" width="7.140625" style="1" customWidth="1"/>
    <col min="14616" max="14616" width="8.7109375" style="1" customWidth="1"/>
    <col min="14617" max="14617" width="7.7109375" style="1" customWidth="1"/>
    <col min="14618" max="14618" width="7.85546875" style="1" customWidth="1"/>
    <col min="14619" max="14619" width="8.28515625" style="1" customWidth="1"/>
    <col min="14620" max="14620" width="7.42578125" style="1" customWidth="1"/>
    <col min="14621" max="14621" width="8.5703125" style="1" customWidth="1"/>
    <col min="14622" max="14622" width="8.28515625" style="1" customWidth="1"/>
    <col min="14623" max="14623" width="9.7109375" style="1" customWidth="1"/>
    <col min="14624" max="14624" width="8.42578125" style="1" customWidth="1"/>
    <col min="14625" max="14625" width="8" style="1" customWidth="1"/>
    <col min="14626" max="14626" width="7.5703125" style="1" customWidth="1"/>
    <col min="14627" max="14627" width="8.28515625" style="1" customWidth="1"/>
    <col min="14628" max="14628" width="7.140625" style="1" customWidth="1"/>
    <col min="14629" max="14866" width="9.140625" style="1"/>
    <col min="14867" max="14867" width="4.42578125" style="1" customWidth="1"/>
    <col min="14868" max="14868" width="17" style="1" customWidth="1"/>
    <col min="14869" max="14869" width="7.5703125" style="1" customWidth="1"/>
    <col min="14870" max="14870" width="10.7109375" style="1" customWidth="1"/>
    <col min="14871" max="14871" width="7.140625" style="1" customWidth="1"/>
    <col min="14872" max="14872" width="8.7109375" style="1" customWidth="1"/>
    <col min="14873" max="14873" width="7.7109375" style="1" customWidth="1"/>
    <col min="14874" max="14874" width="7.85546875" style="1" customWidth="1"/>
    <col min="14875" max="14875" width="8.28515625" style="1" customWidth="1"/>
    <col min="14876" max="14876" width="7.42578125" style="1" customWidth="1"/>
    <col min="14877" max="14877" width="8.5703125" style="1" customWidth="1"/>
    <col min="14878" max="14878" width="8.28515625" style="1" customWidth="1"/>
    <col min="14879" max="14879" width="9.7109375" style="1" customWidth="1"/>
    <col min="14880" max="14880" width="8.42578125" style="1" customWidth="1"/>
    <col min="14881" max="14881" width="8" style="1" customWidth="1"/>
    <col min="14882" max="14882" width="7.5703125" style="1" customWidth="1"/>
    <col min="14883" max="14883" width="8.28515625" style="1" customWidth="1"/>
    <col min="14884" max="14884" width="7.140625" style="1" customWidth="1"/>
    <col min="14885" max="15122" width="9.140625" style="1"/>
    <col min="15123" max="15123" width="4.42578125" style="1" customWidth="1"/>
    <col min="15124" max="15124" width="17" style="1" customWidth="1"/>
    <col min="15125" max="15125" width="7.5703125" style="1" customWidth="1"/>
    <col min="15126" max="15126" width="10.7109375" style="1" customWidth="1"/>
    <col min="15127" max="15127" width="7.140625" style="1" customWidth="1"/>
    <col min="15128" max="15128" width="8.7109375" style="1" customWidth="1"/>
    <col min="15129" max="15129" width="7.7109375" style="1" customWidth="1"/>
    <col min="15130" max="15130" width="7.85546875" style="1" customWidth="1"/>
    <col min="15131" max="15131" width="8.28515625" style="1" customWidth="1"/>
    <col min="15132" max="15132" width="7.42578125" style="1" customWidth="1"/>
    <col min="15133" max="15133" width="8.5703125" style="1" customWidth="1"/>
    <col min="15134" max="15134" width="8.28515625" style="1" customWidth="1"/>
    <col min="15135" max="15135" width="9.7109375" style="1" customWidth="1"/>
    <col min="15136" max="15136" width="8.42578125" style="1" customWidth="1"/>
    <col min="15137" max="15137" width="8" style="1" customWidth="1"/>
    <col min="15138" max="15138" width="7.5703125" style="1" customWidth="1"/>
    <col min="15139" max="15139" width="8.28515625" style="1" customWidth="1"/>
    <col min="15140" max="15140" width="7.140625" style="1" customWidth="1"/>
    <col min="15141" max="15378" width="9.140625" style="1"/>
    <col min="15379" max="15379" width="4.42578125" style="1" customWidth="1"/>
    <col min="15380" max="15380" width="17" style="1" customWidth="1"/>
    <col min="15381" max="15381" width="7.5703125" style="1" customWidth="1"/>
    <col min="15382" max="15382" width="10.7109375" style="1" customWidth="1"/>
    <col min="15383" max="15383" width="7.140625" style="1" customWidth="1"/>
    <col min="15384" max="15384" width="8.7109375" style="1" customWidth="1"/>
    <col min="15385" max="15385" width="7.7109375" style="1" customWidth="1"/>
    <col min="15386" max="15386" width="7.85546875" style="1" customWidth="1"/>
    <col min="15387" max="15387" width="8.28515625" style="1" customWidth="1"/>
    <col min="15388" max="15388" width="7.42578125" style="1" customWidth="1"/>
    <col min="15389" max="15389" width="8.5703125" style="1" customWidth="1"/>
    <col min="15390" max="15390" width="8.28515625" style="1" customWidth="1"/>
    <col min="15391" max="15391" width="9.7109375" style="1" customWidth="1"/>
    <col min="15392" max="15392" width="8.42578125" style="1" customWidth="1"/>
    <col min="15393" max="15393" width="8" style="1" customWidth="1"/>
    <col min="15394" max="15394" width="7.5703125" style="1" customWidth="1"/>
    <col min="15395" max="15395" width="8.28515625" style="1" customWidth="1"/>
    <col min="15396" max="15396" width="7.140625" style="1" customWidth="1"/>
    <col min="15397" max="15634" width="9.140625" style="1"/>
    <col min="15635" max="15635" width="4.42578125" style="1" customWidth="1"/>
    <col min="15636" max="15636" width="17" style="1" customWidth="1"/>
    <col min="15637" max="15637" width="7.5703125" style="1" customWidth="1"/>
    <col min="15638" max="15638" width="10.7109375" style="1" customWidth="1"/>
    <col min="15639" max="15639" width="7.140625" style="1" customWidth="1"/>
    <col min="15640" max="15640" width="8.7109375" style="1" customWidth="1"/>
    <col min="15641" max="15641" width="7.7109375" style="1" customWidth="1"/>
    <col min="15642" max="15642" width="7.85546875" style="1" customWidth="1"/>
    <col min="15643" max="15643" width="8.28515625" style="1" customWidth="1"/>
    <col min="15644" max="15644" width="7.42578125" style="1" customWidth="1"/>
    <col min="15645" max="15645" width="8.5703125" style="1" customWidth="1"/>
    <col min="15646" max="15646" width="8.28515625" style="1" customWidth="1"/>
    <col min="15647" max="15647" width="9.7109375" style="1" customWidth="1"/>
    <col min="15648" max="15648" width="8.42578125" style="1" customWidth="1"/>
    <col min="15649" max="15649" width="8" style="1" customWidth="1"/>
    <col min="15650" max="15650" width="7.5703125" style="1" customWidth="1"/>
    <col min="15651" max="15651" width="8.28515625" style="1" customWidth="1"/>
    <col min="15652" max="15652" width="7.140625" style="1" customWidth="1"/>
    <col min="15653" max="15890" width="9.140625" style="1"/>
    <col min="15891" max="15891" width="4.42578125" style="1" customWidth="1"/>
    <col min="15892" max="15892" width="17" style="1" customWidth="1"/>
    <col min="15893" max="15893" width="7.5703125" style="1" customWidth="1"/>
    <col min="15894" max="15894" width="10.7109375" style="1" customWidth="1"/>
    <col min="15895" max="15895" width="7.140625" style="1" customWidth="1"/>
    <col min="15896" max="15896" width="8.7109375" style="1" customWidth="1"/>
    <col min="15897" max="15897" width="7.7109375" style="1" customWidth="1"/>
    <col min="15898" max="15898" width="7.85546875" style="1" customWidth="1"/>
    <col min="15899" max="15899" width="8.28515625" style="1" customWidth="1"/>
    <col min="15900" max="15900" width="7.42578125" style="1" customWidth="1"/>
    <col min="15901" max="15901" width="8.5703125" style="1" customWidth="1"/>
    <col min="15902" max="15902" width="8.28515625" style="1" customWidth="1"/>
    <col min="15903" max="15903" width="9.7109375" style="1" customWidth="1"/>
    <col min="15904" max="15904" width="8.42578125" style="1" customWidth="1"/>
    <col min="15905" max="15905" width="8" style="1" customWidth="1"/>
    <col min="15906" max="15906" width="7.5703125" style="1" customWidth="1"/>
    <col min="15907" max="15907" width="8.28515625" style="1" customWidth="1"/>
    <col min="15908" max="15908" width="7.140625" style="1" customWidth="1"/>
    <col min="15909" max="16146" width="9.140625" style="1"/>
    <col min="16147" max="16147" width="4.42578125" style="1" customWidth="1"/>
    <col min="16148" max="16148" width="17" style="1" customWidth="1"/>
    <col min="16149" max="16149" width="7.5703125" style="1" customWidth="1"/>
    <col min="16150" max="16150" width="10.7109375" style="1" customWidth="1"/>
    <col min="16151" max="16151" width="7.140625" style="1" customWidth="1"/>
    <col min="16152" max="16152" width="8.7109375" style="1" customWidth="1"/>
    <col min="16153" max="16153" width="7.7109375" style="1" customWidth="1"/>
    <col min="16154" max="16154" width="7.85546875" style="1" customWidth="1"/>
    <col min="16155" max="16155" width="8.28515625" style="1" customWidth="1"/>
    <col min="16156" max="16156" width="7.42578125" style="1" customWidth="1"/>
    <col min="16157" max="16157" width="8.5703125" style="1" customWidth="1"/>
    <col min="16158" max="16158" width="8.28515625" style="1" customWidth="1"/>
    <col min="16159" max="16159" width="9.7109375" style="1" customWidth="1"/>
    <col min="16160" max="16160" width="8.42578125" style="1" customWidth="1"/>
    <col min="16161" max="16161" width="8" style="1" customWidth="1"/>
    <col min="16162" max="16162" width="7.5703125" style="1" customWidth="1"/>
    <col min="16163" max="16163" width="8.28515625" style="1" customWidth="1"/>
    <col min="16164" max="16164" width="7.140625" style="1" customWidth="1"/>
    <col min="16165" max="16384" width="9.140625" style="1"/>
  </cols>
  <sheetData>
    <row r="1" spans="1:38" ht="24" customHeight="1">
      <c r="A1" s="201" t="s">
        <v>7</v>
      </c>
      <c r="B1" s="201"/>
      <c r="C1" s="201"/>
      <c r="D1" s="201"/>
      <c r="E1" s="202" t="s">
        <v>6</v>
      </c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</row>
    <row r="2" spans="1:38">
      <c r="A2" s="203" t="s">
        <v>5</v>
      </c>
      <c r="B2" s="203"/>
      <c r="C2" s="203"/>
      <c r="D2" s="203"/>
      <c r="E2" s="19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8"/>
      <c r="AI2" s="8"/>
    </row>
    <row r="3" spans="1:38" s="12" customFormat="1" ht="16.5">
      <c r="A3" s="110"/>
      <c r="B3" s="110"/>
      <c r="D3" s="116" t="s">
        <v>158</v>
      </c>
      <c r="E3" s="118"/>
      <c r="F3" s="118"/>
      <c r="G3" s="118"/>
      <c r="H3" s="118"/>
      <c r="I3" s="204" t="s">
        <v>159</v>
      </c>
      <c r="J3" s="204"/>
      <c r="K3" s="204"/>
      <c r="L3" s="204"/>
      <c r="M3" s="204"/>
      <c r="N3" s="204"/>
      <c r="O3" s="204"/>
      <c r="P3" s="204"/>
      <c r="Q3" s="116"/>
      <c r="R3" s="118"/>
      <c r="S3" s="118"/>
      <c r="T3" s="118"/>
      <c r="U3" s="204"/>
      <c r="V3" s="204"/>
      <c r="W3" s="204"/>
      <c r="X3" s="204"/>
      <c r="Y3" s="204"/>
      <c r="Z3" s="204"/>
      <c r="AA3" s="118"/>
      <c r="AB3" s="118"/>
      <c r="AC3" s="118"/>
      <c r="AD3" s="204"/>
      <c r="AE3" s="204"/>
      <c r="AF3" s="204"/>
      <c r="AG3" s="109"/>
      <c r="AH3" s="109"/>
      <c r="AI3" s="109"/>
      <c r="AJ3" s="112"/>
    </row>
    <row r="4" spans="1:38" s="12" customFormat="1" ht="16.5">
      <c r="A4" s="112"/>
      <c r="B4" s="112"/>
      <c r="D4" s="196" t="s">
        <v>22</v>
      </c>
      <c r="E4" s="196"/>
      <c r="F4" s="196"/>
      <c r="G4" s="116"/>
      <c r="H4" s="116"/>
      <c r="I4" s="117" t="s">
        <v>36</v>
      </c>
      <c r="J4" s="121"/>
      <c r="K4" s="117"/>
      <c r="L4" s="117"/>
      <c r="M4" s="117"/>
      <c r="N4" s="117"/>
      <c r="O4" s="117"/>
      <c r="P4" s="117"/>
      <c r="Q4" s="117"/>
      <c r="R4" s="117"/>
      <c r="S4" s="154"/>
      <c r="T4" s="154"/>
      <c r="U4" s="117"/>
      <c r="V4" s="155"/>
      <c r="W4" s="117"/>
      <c r="X4" s="117"/>
      <c r="Y4" s="117"/>
      <c r="Z4" s="117"/>
      <c r="AA4" s="117"/>
      <c r="AB4" s="161"/>
      <c r="AC4" s="161"/>
      <c r="AD4" s="117"/>
      <c r="AE4" s="162"/>
      <c r="AF4" s="117"/>
      <c r="AG4" s="111"/>
      <c r="AH4" s="111"/>
      <c r="AI4" s="111"/>
      <c r="AK4" s="17"/>
    </row>
    <row r="5" spans="1:38" s="12" customFormat="1" ht="16.5">
      <c r="D5" s="196" t="s">
        <v>145</v>
      </c>
      <c r="E5" s="196"/>
      <c r="F5" s="196"/>
      <c r="G5" s="116"/>
      <c r="H5" s="116"/>
      <c r="I5" s="117" t="s">
        <v>142</v>
      </c>
      <c r="J5" s="121"/>
      <c r="K5" s="117"/>
      <c r="L5" s="152">
        <f>SUM(F8:AF8)</f>
        <v>18</v>
      </c>
      <c r="M5" s="117"/>
      <c r="N5" s="117"/>
      <c r="O5" s="117"/>
      <c r="P5" s="117"/>
      <c r="Q5" s="117"/>
      <c r="R5" s="117"/>
      <c r="S5" s="154"/>
      <c r="T5" s="154"/>
      <c r="U5" s="117"/>
      <c r="V5" s="155"/>
      <c r="W5" s="117"/>
      <c r="X5" s="152"/>
      <c r="Y5" s="117"/>
      <c r="Z5" s="117"/>
      <c r="AA5" s="117"/>
      <c r="AB5" s="161"/>
      <c r="AC5" s="161"/>
      <c r="AD5" s="117"/>
      <c r="AE5" s="162"/>
      <c r="AF5" s="117"/>
      <c r="AG5" s="111"/>
      <c r="AH5" s="111"/>
      <c r="AI5" s="111"/>
    </row>
    <row r="6" spans="1:38" ht="16.5" customHeight="1">
      <c r="A6" s="16"/>
      <c r="B6" s="16"/>
      <c r="C6" s="15"/>
      <c r="D6" s="15"/>
      <c r="E6" s="13"/>
      <c r="F6" s="14"/>
      <c r="G6" s="14"/>
      <c r="H6" s="14"/>
      <c r="I6" s="14"/>
      <c r="J6" s="122"/>
      <c r="K6" s="14"/>
      <c r="L6" s="14"/>
      <c r="M6" s="14"/>
      <c r="N6" s="14"/>
      <c r="O6" s="11"/>
      <c r="P6" s="11"/>
      <c r="Q6" s="11"/>
      <c r="R6" s="14"/>
      <c r="S6" s="14"/>
      <c r="T6" s="14"/>
      <c r="U6" s="14"/>
      <c r="V6" s="122"/>
      <c r="W6" s="14"/>
      <c r="X6" s="14"/>
      <c r="Y6" s="14"/>
      <c r="Z6" s="14"/>
      <c r="AA6" s="14"/>
      <c r="AB6" s="14"/>
      <c r="AC6" s="14"/>
      <c r="AD6" s="14"/>
      <c r="AE6" s="122"/>
      <c r="AF6" s="14"/>
      <c r="AG6" s="10"/>
      <c r="AH6" s="104"/>
      <c r="AI6" s="10"/>
      <c r="AJ6" s="9"/>
      <c r="AK6" s="7"/>
    </row>
    <row r="7" spans="1:38" s="20" customFormat="1" ht="94.5" customHeight="1">
      <c r="A7" s="84" t="s">
        <v>4</v>
      </c>
      <c r="B7" s="85" t="s">
        <v>3</v>
      </c>
      <c r="C7" s="85" t="s">
        <v>2</v>
      </c>
      <c r="D7" s="86"/>
      <c r="E7" s="87" t="s">
        <v>1</v>
      </c>
      <c r="F7" s="178" t="s">
        <v>146</v>
      </c>
      <c r="G7" s="179"/>
      <c r="H7" s="180"/>
      <c r="I7" s="178" t="s">
        <v>147</v>
      </c>
      <c r="J7" s="179"/>
      <c r="K7" s="180"/>
      <c r="L7" s="178" t="s">
        <v>148</v>
      </c>
      <c r="M7" s="179"/>
      <c r="N7" s="180"/>
      <c r="O7" s="178" t="s">
        <v>149</v>
      </c>
      <c r="P7" s="179"/>
      <c r="Q7" s="180"/>
      <c r="R7" s="178" t="s">
        <v>150</v>
      </c>
      <c r="S7" s="179"/>
      <c r="T7" s="180"/>
      <c r="U7" s="178" t="s">
        <v>151</v>
      </c>
      <c r="V7" s="179"/>
      <c r="W7" s="180"/>
      <c r="X7" s="178" t="s">
        <v>152</v>
      </c>
      <c r="Y7" s="179"/>
      <c r="Z7" s="180"/>
      <c r="AA7" s="178" t="s">
        <v>153</v>
      </c>
      <c r="AB7" s="179"/>
      <c r="AC7" s="180"/>
      <c r="AD7" s="178" t="s">
        <v>154</v>
      </c>
      <c r="AE7" s="179"/>
      <c r="AF7" s="180"/>
      <c r="AG7" s="113" t="s">
        <v>15</v>
      </c>
      <c r="AH7" s="113" t="s">
        <v>16</v>
      </c>
      <c r="AI7" s="113" t="s">
        <v>17</v>
      </c>
      <c r="AJ7" s="113" t="s">
        <v>18</v>
      </c>
    </row>
    <row r="8" spans="1:38" s="20" customFormat="1" ht="15.75" customHeight="1">
      <c r="A8" s="21"/>
      <c r="B8" s="22"/>
      <c r="C8" s="23"/>
      <c r="D8" s="24" t="s">
        <v>0</v>
      </c>
      <c r="E8" s="21"/>
      <c r="F8" s="191">
        <v>2</v>
      </c>
      <c r="G8" s="192"/>
      <c r="H8" s="193"/>
      <c r="I8" s="191">
        <v>2</v>
      </c>
      <c r="J8" s="192"/>
      <c r="K8" s="193"/>
      <c r="L8" s="191">
        <v>2</v>
      </c>
      <c r="M8" s="192"/>
      <c r="N8" s="193"/>
      <c r="O8" s="191">
        <v>2</v>
      </c>
      <c r="P8" s="192"/>
      <c r="Q8" s="193"/>
      <c r="R8" s="191">
        <v>2</v>
      </c>
      <c r="S8" s="192"/>
      <c r="T8" s="193"/>
      <c r="U8" s="191">
        <v>2</v>
      </c>
      <c r="V8" s="192"/>
      <c r="W8" s="193"/>
      <c r="X8" s="191">
        <v>2</v>
      </c>
      <c r="Y8" s="192"/>
      <c r="Z8" s="193"/>
      <c r="AA8" s="191">
        <v>2</v>
      </c>
      <c r="AB8" s="192"/>
      <c r="AC8" s="193"/>
      <c r="AD8" s="191">
        <v>2</v>
      </c>
      <c r="AE8" s="192"/>
      <c r="AF8" s="193"/>
      <c r="AG8" s="102">
        <f>SUM(F8:AF8)</f>
        <v>18</v>
      </c>
      <c r="AH8" s="105"/>
      <c r="AI8" s="101"/>
      <c r="AJ8" s="108"/>
    </row>
    <row r="9" spans="1:38" s="20" customFormat="1" ht="56.25" customHeight="1">
      <c r="A9" s="21"/>
      <c r="B9" s="22"/>
      <c r="C9" s="23"/>
      <c r="D9" s="24"/>
      <c r="E9" s="21"/>
      <c r="F9" s="114" t="s">
        <v>19</v>
      </c>
      <c r="G9" s="114" t="s">
        <v>20</v>
      </c>
      <c r="H9" s="114" t="s">
        <v>21</v>
      </c>
      <c r="I9" s="114" t="s">
        <v>19</v>
      </c>
      <c r="J9" s="114" t="s">
        <v>20</v>
      </c>
      <c r="K9" s="114" t="s">
        <v>21</v>
      </c>
      <c r="L9" s="114" t="s">
        <v>19</v>
      </c>
      <c r="M9" s="114" t="s">
        <v>20</v>
      </c>
      <c r="N9" s="114" t="s">
        <v>21</v>
      </c>
      <c r="O9" s="114" t="s">
        <v>19</v>
      </c>
      <c r="P9" s="114" t="s">
        <v>20</v>
      </c>
      <c r="Q9" s="114" t="s">
        <v>21</v>
      </c>
      <c r="R9" s="114" t="s">
        <v>19</v>
      </c>
      <c r="S9" s="114" t="s">
        <v>20</v>
      </c>
      <c r="T9" s="114" t="s">
        <v>21</v>
      </c>
      <c r="U9" s="114" t="s">
        <v>19</v>
      </c>
      <c r="V9" s="114" t="s">
        <v>20</v>
      </c>
      <c r="W9" s="114" t="s">
        <v>21</v>
      </c>
      <c r="X9" s="114" t="s">
        <v>19</v>
      </c>
      <c r="Y9" s="114" t="s">
        <v>20</v>
      </c>
      <c r="Z9" s="114" t="s">
        <v>21</v>
      </c>
      <c r="AA9" s="114" t="s">
        <v>19</v>
      </c>
      <c r="AB9" s="114" t="s">
        <v>20</v>
      </c>
      <c r="AC9" s="114" t="s">
        <v>21</v>
      </c>
      <c r="AD9" s="114" t="s">
        <v>19</v>
      </c>
      <c r="AE9" s="114" t="s">
        <v>20</v>
      </c>
      <c r="AF9" s="114" t="s">
        <v>21</v>
      </c>
      <c r="AG9" s="102"/>
      <c r="AH9" s="105"/>
      <c r="AI9" s="101"/>
      <c r="AJ9" s="108"/>
    </row>
    <row r="10" spans="1:38" s="26" customFormat="1" ht="21.75" customHeight="1">
      <c r="A10" s="126">
        <v>1</v>
      </c>
      <c r="B10" s="126" t="s">
        <v>38</v>
      </c>
      <c r="C10" s="99" t="s">
        <v>39</v>
      </c>
      <c r="D10" s="100" t="s">
        <v>40</v>
      </c>
      <c r="E10" s="150">
        <v>28954</v>
      </c>
      <c r="F10" s="115">
        <v>7.5</v>
      </c>
      <c r="G10" s="127" t="str">
        <f t="shared" ref="G10:G43" si="0">IF(F10&gt;=9.5,"A⁺",IF(F10&gt;=8.5,"A",IF(F10&gt;=8,"B⁺",IF(F10&gt;=7,"B",IF(F10&gt;=6.5,"C⁺",IF(F10&gt;=5.5,"C",IF(F10&gt;=5,"D⁺",IF(F10&gt;=4,"D",IF(F10&lt;4,"F")))))))))</f>
        <v>B</v>
      </c>
      <c r="H10" s="128" t="str">
        <f t="shared" ref="H10:H43" si="1">IF(G10="A⁺","4.0",IF(G10="A","3.8",IF(G10="B⁺","3.5",IF(G10="B","3.0",IF(G10="C⁺","2.5",IF(G10="C","2.0",IF(G10="D⁺","1.5",IF(G10="D","1.0"))))))))</f>
        <v>3.0</v>
      </c>
      <c r="I10" s="40">
        <v>7.6</v>
      </c>
      <c r="J10" s="127" t="str">
        <f t="shared" ref="J10:J43" si="2">IF(I10&gt;=9.5,"A⁺",IF(I10&gt;=8.5,"A",IF(I10&gt;=8,"B⁺",IF(I10&gt;=7,"B",IF(I10&gt;=6.5,"C⁺",IF(I10&gt;=5.5,"C",IF(I10&gt;=5,"D⁺",IF(I10&gt;=4,"D",IF(I10&lt;4,"F")))))))))</f>
        <v>B</v>
      </c>
      <c r="K10" s="128" t="str">
        <f t="shared" ref="K10:K43" si="3">IF(J10="A⁺","4.0",IF(J10="A","3.8",IF(J10="B⁺","3.5",IF(J10="B","3.0",IF(J10="C⁺","2.5",IF(J10="C","2.0",IF(J10="D⁺","1.5",IF(J10="D","1.0"))))))))</f>
        <v>3.0</v>
      </c>
      <c r="L10" s="40">
        <v>7.8</v>
      </c>
      <c r="M10" s="127" t="str">
        <f t="shared" ref="M10:M43" si="4">IF(L10&gt;=9.5,"A⁺",IF(L10&gt;=8.5,"A",IF(L10&gt;=8,"B⁺",IF(L10&gt;=7,"B",IF(L10&gt;=6.5,"C⁺",IF(L10&gt;=5.5,"C",IF(L10&gt;=5,"D⁺",IF(L10&gt;=4,"D",IF(L10&lt;4,"F")))))))))</f>
        <v>B</v>
      </c>
      <c r="N10" s="128" t="str">
        <f t="shared" ref="N10:N43" si="5">IF(M10="A⁺","4.0",IF(M10="A","3.8",IF(M10="B⁺","3.5",IF(M10="B","3.0",IF(M10="C⁺","2.5",IF(M10="C","2.0",IF(M10="D⁺","1.5",IF(M10="D","1.0"))))))))</f>
        <v>3.0</v>
      </c>
      <c r="O10" s="40">
        <v>4.2</v>
      </c>
      <c r="P10" s="127" t="str">
        <f t="shared" ref="P10:P43" si="6">IF(O10&gt;=9.5,"A⁺",IF(O10&gt;=8.5,"A",IF(O10&gt;=8,"B⁺",IF(O10&gt;=7,"B",IF(O10&gt;=6.5,"C⁺",IF(O10&gt;=5.5,"C",IF(O10&gt;=5,"D⁺",IF(O10&gt;=4,"D",IF(O10&lt;4,"F")))))))))</f>
        <v>D</v>
      </c>
      <c r="Q10" s="128" t="str">
        <f t="shared" ref="Q10:Q43" si="7">IF(P10="A⁺","4.0",IF(P10="A","3.8",IF(P10="B⁺","3.5",IF(P10="B","3.0",IF(P10="C⁺","2.5",IF(P10="C","2.0",IF(P10="D⁺","1.5",IF(P10="D","1.0"))))))))</f>
        <v>1.0</v>
      </c>
      <c r="R10" s="40">
        <v>7.7</v>
      </c>
      <c r="S10" s="127" t="str">
        <f t="shared" ref="S10:S43" si="8">IF(R10&gt;=9.5,"A⁺",IF(R10&gt;=8.5,"A",IF(R10&gt;=8,"B⁺",IF(R10&gt;=7,"B",IF(R10&gt;=6.5,"C⁺",IF(R10&gt;=5.5,"C",IF(R10&gt;=5,"D⁺",IF(R10&gt;=4,"D",IF(R10&lt;4,"F")))))))))</f>
        <v>B</v>
      </c>
      <c r="T10" s="128" t="str">
        <f t="shared" ref="T10:T43" si="9">IF(S10="A⁺","4.0",IF(S10="A","3.8",IF(S10="B⁺","3.5",IF(S10="B","3.0",IF(S10="C⁺","2.5",IF(S10="C","2.0",IF(S10="D⁺","1.5",IF(S10="D","1.0"))))))))</f>
        <v>3.0</v>
      </c>
      <c r="U10" s="40">
        <v>8</v>
      </c>
      <c r="V10" s="127" t="str">
        <f t="shared" ref="V10:V43" si="10">IF(U10&gt;=9.5,"A⁺",IF(U10&gt;=8.5,"A",IF(U10&gt;=8,"B⁺",IF(U10&gt;=7,"B",IF(U10&gt;=6.5,"C⁺",IF(U10&gt;=5.5,"C",IF(U10&gt;=5,"D⁺",IF(U10&gt;=4,"D",IF(U10&lt;4,"F")))))))))</f>
        <v>B⁺</v>
      </c>
      <c r="W10" s="128" t="str">
        <f t="shared" ref="W10:W43" si="11">IF(V10="A⁺","4.0",IF(V10="A","3.8",IF(V10="B⁺","3.5",IF(V10="B","3.0",IF(V10="C⁺","2.5",IF(V10="C","2.0",IF(V10="D⁺","1.5",IF(V10="D","1.0"))))))))</f>
        <v>3.5</v>
      </c>
      <c r="X10" s="40">
        <v>7.7</v>
      </c>
      <c r="Y10" s="127" t="str">
        <f t="shared" ref="Y10:Y43" si="12">IF(X10&gt;=9.5,"A⁺",IF(X10&gt;=8.5,"A",IF(X10&gt;=8,"B⁺",IF(X10&gt;=7,"B",IF(X10&gt;=6.5,"C⁺",IF(X10&gt;=5.5,"C",IF(X10&gt;=5,"D⁺",IF(X10&gt;=4,"D",IF(X10&lt;4,"F")))))))))</f>
        <v>B</v>
      </c>
      <c r="Z10" s="128" t="str">
        <f t="shared" ref="Z10:Z43" si="13">IF(Y10="A⁺","4.0",IF(Y10="A","3.8",IF(Y10="B⁺","3.5",IF(Y10="B","3.0",IF(Y10="C⁺","2.5",IF(Y10="C","2.0",IF(Y10="D⁺","1.5",IF(Y10="D","1.0"))))))))</f>
        <v>3.0</v>
      </c>
      <c r="AA10" s="40">
        <v>7.8</v>
      </c>
      <c r="AB10" s="127" t="str">
        <f t="shared" ref="AB10:AB43" si="14">IF(AA10&gt;=9.5,"A⁺",IF(AA10&gt;=8.5,"A",IF(AA10&gt;=8,"B⁺",IF(AA10&gt;=7,"B",IF(AA10&gt;=6.5,"C⁺",IF(AA10&gt;=5.5,"C",IF(AA10&gt;=5,"D⁺",IF(AA10&gt;=4,"D",IF(AA10&lt;4,"F")))))))))</f>
        <v>B</v>
      </c>
      <c r="AC10" s="128" t="str">
        <f t="shared" ref="AC10:AC43" si="15">IF(AB10="A⁺","4.0",IF(AB10="A","3.8",IF(AB10="B⁺","3.5",IF(AB10="B","3.0",IF(AB10="C⁺","2.5",IF(AB10="C","2.0",IF(AB10="D⁺","1.5",IF(AB10="D","1.0"))))))))</f>
        <v>3.0</v>
      </c>
      <c r="AD10" s="40">
        <v>7.8</v>
      </c>
      <c r="AE10" s="127" t="str">
        <f t="shared" ref="AE10:AE43" si="16">IF(AD10&gt;=9.5,"A⁺",IF(AD10&gt;=8.5,"A",IF(AD10&gt;=8,"B⁺",IF(AD10&gt;=7,"B",IF(AD10&gt;=6.5,"C⁺",IF(AD10&gt;=5.5,"C",IF(AD10&gt;=5,"D⁺",IF(AD10&gt;=4,"D",IF(AD10&lt;4,"F")))))))))</f>
        <v>B</v>
      </c>
      <c r="AF10" s="128" t="str">
        <f t="shared" ref="AF10:AF43" si="17">IF(AE10="A⁺","4.0",IF(AE10="A","3.8",IF(AE10="B⁺","3.5",IF(AE10="B","3.0",IF(AE10="C⁺","2.5",IF(AE10="C","2.0",IF(AE10="D⁺","1.5",IF(AE10="D","1.0"))))))))</f>
        <v>3.0</v>
      </c>
      <c r="AG10" s="141">
        <f>F10*$F$8+I10*$I$8+L10*$L$8+O10*$O$8+R10*$R$8+U10*$U$8+X10*$X$8+AA10*$AA$8+AD10*$AD$8</f>
        <v>132.19999999999999</v>
      </c>
      <c r="AH10" s="130">
        <f>AG10/$AG$8</f>
        <v>7.3444444444444441</v>
      </c>
      <c r="AI10" s="129">
        <f>H10*$F$8+K10*$I$8+N10*$L$8+Q10*$O$8+T10*$R$8+W10*$U$8+Z10*$X$8+AC10*$AA$8+AF10*$AD$8</f>
        <v>51</v>
      </c>
      <c r="AJ10" s="142">
        <f>AI10/$AG$8</f>
        <v>2.8333333333333335</v>
      </c>
      <c r="AK10" s="25"/>
    </row>
    <row r="11" spans="1:38" s="26" customFormat="1" ht="21.75" customHeight="1">
      <c r="A11" s="126">
        <v>2</v>
      </c>
      <c r="B11" s="126" t="s">
        <v>41</v>
      </c>
      <c r="C11" s="99" t="s">
        <v>42</v>
      </c>
      <c r="D11" s="100" t="s">
        <v>26</v>
      </c>
      <c r="E11" s="150">
        <v>32037</v>
      </c>
      <c r="F11" s="115">
        <v>7.5</v>
      </c>
      <c r="G11" s="127" t="str">
        <f t="shared" si="0"/>
        <v>B</v>
      </c>
      <c r="H11" s="128" t="str">
        <f t="shared" si="1"/>
        <v>3.0</v>
      </c>
      <c r="I11" s="40">
        <v>7.6</v>
      </c>
      <c r="J11" s="127" t="str">
        <f t="shared" si="2"/>
        <v>B</v>
      </c>
      <c r="K11" s="128" t="str">
        <f t="shared" si="3"/>
        <v>3.0</v>
      </c>
      <c r="L11" s="40">
        <v>7.5</v>
      </c>
      <c r="M11" s="127" t="str">
        <f t="shared" si="4"/>
        <v>B</v>
      </c>
      <c r="N11" s="128" t="str">
        <f t="shared" si="5"/>
        <v>3.0</v>
      </c>
      <c r="O11" s="40">
        <v>7.8</v>
      </c>
      <c r="P11" s="127" t="str">
        <f t="shared" si="6"/>
        <v>B</v>
      </c>
      <c r="Q11" s="128" t="str">
        <f t="shared" si="7"/>
        <v>3.0</v>
      </c>
      <c r="R11" s="40">
        <v>7.7</v>
      </c>
      <c r="S11" s="127" t="str">
        <f t="shared" si="8"/>
        <v>B</v>
      </c>
      <c r="T11" s="128" t="str">
        <f t="shared" si="9"/>
        <v>3.0</v>
      </c>
      <c r="U11" s="40">
        <v>7.7</v>
      </c>
      <c r="V11" s="127" t="str">
        <f t="shared" si="10"/>
        <v>B</v>
      </c>
      <c r="W11" s="128" t="str">
        <f t="shared" si="11"/>
        <v>3.0</v>
      </c>
      <c r="X11" s="40">
        <v>7.5</v>
      </c>
      <c r="Y11" s="127" t="str">
        <f t="shared" si="12"/>
        <v>B</v>
      </c>
      <c r="Z11" s="128" t="str">
        <f t="shared" si="13"/>
        <v>3.0</v>
      </c>
      <c r="AA11" s="40">
        <v>7.6</v>
      </c>
      <c r="AB11" s="127" t="str">
        <f t="shared" si="14"/>
        <v>B</v>
      </c>
      <c r="AC11" s="128" t="str">
        <f t="shared" si="15"/>
        <v>3.0</v>
      </c>
      <c r="AD11" s="40">
        <v>7.8</v>
      </c>
      <c r="AE11" s="127" t="str">
        <f t="shared" si="16"/>
        <v>B</v>
      </c>
      <c r="AF11" s="128" t="str">
        <f t="shared" si="17"/>
        <v>3.0</v>
      </c>
      <c r="AG11" s="141">
        <f t="shared" ref="AG11:AG43" si="18">F11*$F$8+I11*$I$8+L11*$L$8+O11*$O$8+R11*$R$8+U11*$U$8+X11*$X$8+AA11*$AA$8+AD11*$AD$8</f>
        <v>137.4</v>
      </c>
      <c r="AH11" s="130">
        <f t="shared" ref="AH11:AH43" si="19">AG11/$AG$8</f>
        <v>7.6333333333333337</v>
      </c>
      <c r="AI11" s="129">
        <f t="shared" ref="AI11:AI43" si="20">H11*$F$8+K11*$I$8+N11*$L$8+Q11*$O$8+T11*$R$8+W11*$U$8+Z11*$X$8+AC11*$AA$8+AF11*$AD$8</f>
        <v>54</v>
      </c>
      <c r="AJ11" s="142">
        <f t="shared" ref="AJ11:AJ43" si="21">AI11/$AG$8</f>
        <v>3</v>
      </c>
      <c r="AK11" s="25"/>
    </row>
    <row r="12" spans="1:38" s="26" customFormat="1" ht="21.75" customHeight="1">
      <c r="A12" s="126">
        <v>3</v>
      </c>
      <c r="B12" s="126" t="s">
        <v>43</v>
      </c>
      <c r="C12" s="99" t="s">
        <v>44</v>
      </c>
      <c r="D12" s="100" t="s">
        <v>45</v>
      </c>
      <c r="E12" s="150" t="s">
        <v>46</v>
      </c>
      <c r="F12" s="115">
        <v>7.8</v>
      </c>
      <c r="G12" s="127" t="str">
        <f t="shared" si="0"/>
        <v>B</v>
      </c>
      <c r="H12" s="128" t="str">
        <f t="shared" si="1"/>
        <v>3.0</v>
      </c>
      <c r="I12" s="40">
        <v>7.6</v>
      </c>
      <c r="J12" s="127" t="str">
        <f t="shared" si="2"/>
        <v>B</v>
      </c>
      <c r="K12" s="128" t="str">
        <f t="shared" si="3"/>
        <v>3.0</v>
      </c>
      <c r="L12" s="40">
        <v>7.8</v>
      </c>
      <c r="M12" s="127" t="str">
        <f t="shared" si="4"/>
        <v>B</v>
      </c>
      <c r="N12" s="128" t="str">
        <f t="shared" si="5"/>
        <v>3.0</v>
      </c>
      <c r="O12" s="40">
        <v>7.8</v>
      </c>
      <c r="P12" s="127" t="str">
        <f t="shared" si="6"/>
        <v>B</v>
      </c>
      <c r="Q12" s="128" t="str">
        <f t="shared" si="7"/>
        <v>3.0</v>
      </c>
      <c r="R12" s="40">
        <v>7.7</v>
      </c>
      <c r="S12" s="127" t="str">
        <f t="shared" si="8"/>
        <v>B</v>
      </c>
      <c r="T12" s="128" t="str">
        <f t="shared" si="9"/>
        <v>3.0</v>
      </c>
      <c r="U12" s="40">
        <v>7.7</v>
      </c>
      <c r="V12" s="127" t="str">
        <f t="shared" si="10"/>
        <v>B</v>
      </c>
      <c r="W12" s="128" t="str">
        <f t="shared" si="11"/>
        <v>3.0</v>
      </c>
      <c r="X12" s="40">
        <v>7.1</v>
      </c>
      <c r="Y12" s="127" t="str">
        <f t="shared" si="12"/>
        <v>B</v>
      </c>
      <c r="Z12" s="128" t="str">
        <f t="shared" si="13"/>
        <v>3.0</v>
      </c>
      <c r="AA12" s="40">
        <v>7.7</v>
      </c>
      <c r="AB12" s="127" t="str">
        <f t="shared" si="14"/>
        <v>B</v>
      </c>
      <c r="AC12" s="128" t="str">
        <f t="shared" si="15"/>
        <v>3.0</v>
      </c>
      <c r="AD12" s="40">
        <v>8.4</v>
      </c>
      <c r="AE12" s="127" t="str">
        <f t="shared" si="16"/>
        <v>B⁺</v>
      </c>
      <c r="AF12" s="128" t="str">
        <f t="shared" si="17"/>
        <v>3.5</v>
      </c>
      <c r="AG12" s="141">
        <f t="shared" si="18"/>
        <v>139.20000000000002</v>
      </c>
      <c r="AH12" s="130">
        <f t="shared" si="19"/>
        <v>7.7333333333333343</v>
      </c>
      <c r="AI12" s="129">
        <f t="shared" si="20"/>
        <v>55</v>
      </c>
      <c r="AJ12" s="142">
        <f t="shared" si="21"/>
        <v>3.0555555555555554</v>
      </c>
      <c r="AK12" s="25"/>
    </row>
    <row r="13" spans="1:38" s="26" customFormat="1" ht="21.75" customHeight="1">
      <c r="A13" s="126">
        <v>4</v>
      </c>
      <c r="B13" s="126" t="s">
        <v>47</v>
      </c>
      <c r="C13" s="99" t="s">
        <v>48</v>
      </c>
      <c r="D13" s="100" t="s">
        <v>28</v>
      </c>
      <c r="E13" s="150">
        <v>27632</v>
      </c>
      <c r="F13" s="115">
        <v>7.5</v>
      </c>
      <c r="G13" s="127" t="str">
        <f t="shared" si="0"/>
        <v>B</v>
      </c>
      <c r="H13" s="128" t="str">
        <f t="shared" si="1"/>
        <v>3.0</v>
      </c>
      <c r="I13" s="40">
        <v>7.6</v>
      </c>
      <c r="J13" s="127" t="str">
        <f t="shared" si="2"/>
        <v>B</v>
      </c>
      <c r="K13" s="128" t="str">
        <f t="shared" si="3"/>
        <v>3.0</v>
      </c>
      <c r="L13" s="40">
        <v>7.8</v>
      </c>
      <c r="M13" s="127" t="str">
        <f t="shared" si="4"/>
        <v>B</v>
      </c>
      <c r="N13" s="128" t="str">
        <f t="shared" si="5"/>
        <v>3.0</v>
      </c>
      <c r="O13" s="40">
        <v>7.8</v>
      </c>
      <c r="P13" s="127" t="str">
        <f t="shared" si="6"/>
        <v>B</v>
      </c>
      <c r="Q13" s="128" t="str">
        <f t="shared" si="7"/>
        <v>3.0</v>
      </c>
      <c r="R13" s="40">
        <v>8</v>
      </c>
      <c r="S13" s="127" t="str">
        <f t="shared" si="8"/>
        <v>B⁺</v>
      </c>
      <c r="T13" s="128" t="str">
        <f t="shared" si="9"/>
        <v>3.5</v>
      </c>
      <c r="U13" s="40">
        <v>8</v>
      </c>
      <c r="V13" s="127" t="str">
        <f t="shared" si="10"/>
        <v>B⁺</v>
      </c>
      <c r="W13" s="128" t="str">
        <f t="shared" si="11"/>
        <v>3.5</v>
      </c>
      <c r="X13" s="40">
        <v>7.1</v>
      </c>
      <c r="Y13" s="127" t="str">
        <f t="shared" si="12"/>
        <v>B</v>
      </c>
      <c r="Z13" s="128" t="str">
        <f t="shared" si="13"/>
        <v>3.0</v>
      </c>
      <c r="AA13" s="40">
        <v>7.6</v>
      </c>
      <c r="AB13" s="127" t="str">
        <f t="shared" si="14"/>
        <v>B</v>
      </c>
      <c r="AC13" s="128" t="str">
        <f t="shared" si="15"/>
        <v>3.0</v>
      </c>
      <c r="AD13" s="40">
        <v>7.8</v>
      </c>
      <c r="AE13" s="127" t="str">
        <f t="shared" si="16"/>
        <v>B</v>
      </c>
      <c r="AF13" s="128" t="str">
        <f t="shared" si="17"/>
        <v>3.0</v>
      </c>
      <c r="AG13" s="141">
        <f t="shared" si="18"/>
        <v>138.4</v>
      </c>
      <c r="AH13" s="130">
        <f t="shared" si="19"/>
        <v>7.6888888888888891</v>
      </c>
      <c r="AI13" s="129">
        <f t="shared" si="20"/>
        <v>56</v>
      </c>
      <c r="AJ13" s="142">
        <f t="shared" si="21"/>
        <v>3.1111111111111112</v>
      </c>
      <c r="AK13" s="25"/>
    </row>
    <row r="14" spans="1:38" s="26" customFormat="1" ht="21.75" customHeight="1">
      <c r="A14" s="126">
        <v>5</v>
      </c>
      <c r="B14" s="126" t="s">
        <v>49</v>
      </c>
      <c r="C14" s="99" t="s">
        <v>50</v>
      </c>
      <c r="D14" s="100" t="s">
        <v>51</v>
      </c>
      <c r="E14" s="150">
        <v>32288</v>
      </c>
      <c r="F14" s="115">
        <v>7.5</v>
      </c>
      <c r="G14" s="127" t="str">
        <f t="shared" si="0"/>
        <v>B</v>
      </c>
      <c r="H14" s="128" t="str">
        <f t="shared" si="1"/>
        <v>3.0</v>
      </c>
      <c r="I14" s="40">
        <v>7.9</v>
      </c>
      <c r="J14" s="127" t="str">
        <f t="shared" si="2"/>
        <v>B</v>
      </c>
      <c r="K14" s="128" t="str">
        <f t="shared" si="3"/>
        <v>3.0</v>
      </c>
      <c r="L14" s="40">
        <v>7.8</v>
      </c>
      <c r="M14" s="127" t="str">
        <f t="shared" si="4"/>
        <v>B</v>
      </c>
      <c r="N14" s="128" t="str">
        <f t="shared" si="5"/>
        <v>3.0</v>
      </c>
      <c r="O14" s="40">
        <v>8.4</v>
      </c>
      <c r="P14" s="127" t="str">
        <f t="shared" si="6"/>
        <v>B⁺</v>
      </c>
      <c r="Q14" s="128" t="str">
        <f t="shared" si="7"/>
        <v>3.5</v>
      </c>
      <c r="R14" s="40">
        <v>8</v>
      </c>
      <c r="S14" s="127" t="str">
        <f t="shared" si="8"/>
        <v>B⁺</v>
      </c>
      <c r="T14" s="128" t="str">
        <f t="shared" si="9"/>
        <v>3.5</v>
      </c>
      <c r="U14" s="40">
        <v>7.7</v>
      </c>
      <c r="V14" s="127" t="str">
        <f t="shared" si="10"/>
        <v>B</v>
      </c>
      <c r="W14" s="128" t="str">
        <f t="shared" si="11"/>
        <v>3.0</v>
      </c>
      <c r="X14" s="40">
        <v>7.5</v>
      </c>
      <c r="Y14" s="127" t="str">
        <f t="shared" si="12"/>
        <v>B</v>
      </c>
      <c r="Z14" s="128" t="str">
        <f t="shared" si="13"/>
        <v>3.0</v>
      </c>
      <c r="AA14" s="40">
        <v>8.1999999999999993</v>
      </c>
      <c r="AB14" s="127" t="str">
        <f t="shared" si="14"/>
        <v>B⁺</v>
      </c>
      <c r="AC14" s="128" t="str">
        <f t="shared" si="15"/>
        <v>3.5</v>
      </c>
      <c r="AD14" s="40">
        <v>7.8</v>
      </c>
      <c r="AE14" s="127" t="str">
        <f t="shared" si="16"/>
        <v>B</v>
      </c>
      <c r="AF14" s="128" t="str">
        <f t="shared" si="17"/>
        <v>3.0</v>
      </c>
      <c r="AG14" s="141">
        <f t="shared" si="18"/>
        <v>141.6</v>
      </c>
      <c r="AH14" s="130">
        <f t="shared" si="19"/>
        <v>7.8666666666666663</v>
      </c>
      <c r="AI14" s="129">
        <f t="shared" si="20"/>
        <v>57</v>
      </c>
      <c r="AJ14" s="142">
        <f t="shared" si="21"/>
        <v>3.1666666666666665</v>
      </c>
      <c r="AK14" s="25"/>
    </row>
    <row r="15" spans="1:38" s="26" customFormat="1" ht="21.75" customHeight="1">
      <c r="A15" s="126">
        <v>6</v>
      </c>
      <c r="B15" s="126" t="s">
        <v>52</v>
      </c>
      <c r="C15" s="99" t="s">
        <v>53</v>
      </c>
      <c r="D15" s="100" t="s">
        <v>51</v>
      </c>
      <c r="E15" s="150">
        <v>24687</v>
      </c>
      <c r="F15" s="115">
        <v>7.5</v>
      </c>
      <c r="G15" s="127" t="str">
        <f t="shared" si="0"/>
        <v>B</v>
      </c>
      <c r="H15" s="128" t="str">
        <f t="shared" si="1"/>
        <v>3.0</v>
      </c>
      <c r="I15" s="40">
        <v>7.6</v>
      </c>
      <c r="J15" s="127" t="str">
        <f t="shared" si="2"/>
        <v>B</v>
      </c>
      <c r="K15" s="128" t="str">
        <f t="shared" si="3"/>
        <v>3.0</v>
      </c>
      <c r="L15" s="40">
        <v>7.8</v>
      </c>
      <c r="M15" s="127" t="str">
        <f t="shared" si="4"/>
        <v>B</v>
      </c>
      <c r="N15" s="128" t="str">
        <f t="shared" si="5"/>
        <v>3.0</v>
      </c>
      <c r="O15" s="40">
        <v>8.4</v>
      </c>
      <c r="P15" s="127" t="str">
        <f t="shared" si="6"/>
        <v>B⁺</v>
      </c>
      <c r="Q15" s="128" t="str">
        <f t="shared" si="7"/>
        <v>3.5</v>
      </c>
      <c r="R15" s="40">
        <v>7.7</v>
      </c>
      <c r="S15" s="127" t="str">
        <f t="shared" si="8"/>
        <v>B</v>
      </c>
      <c r="T15" s="128" t="str">
        <f t="shared" si="9"/>
        <v>3.0</v>
      </c>
      <c r="U15" s="40">
        <v>7.4</v>
      </c>
      <c r="V15" s="127" t="str">
        <f t="shared" si="10"/>
        <v>B</v>
      </c>
      <c r="W15" s="128" t="str">
        <f t="shared" si="11"/>
        <v>3.0</v>
      </c>
      <c r="X15" s="40">
        <v>7.6</v>
      </c>
      <c r="Y15" s="127" t="str">
        <f t="shared" si="12"/>
        <v>B</v>
      </c>
      <c r="Z15" s="128" t="str">
        <f t="shared" si="13"/>
        <v>3.0</v>
      </c>
      <c r="AA15" s="40">
        <v>7.9</v>
      </c>
      <c r="AB15" s="127" t="str">
        <f t="shared" si="14"/>
        <v>B</v>
      </c>
      <c r="AC15" s="128" t="str">
        <f t="shared" si="15"/>
        <v>3.0</v>
      </c>
      <c r="AD15" s="40">
        <v>8.1999999999999993</v>
      </c>
      <c r="AE15" s="127" t="str">
        <f t="shared" si="16"/>
        <v>B⁺</v>
      </c>
      <c r="AF15" s="128" t="str">
        <f t="shared" si="17"/>
        <v>3.5</v>
      </c>
      <c r="AG15" s="141">
        <f t="shared" si="18"/>
        <v>140.19999999999999</v>
      </c>
      <c r="AH15" s="130">
        <f t="shared" si="19"/>
        <v>7.7888888888888879</v>
      </c>
      <c r="AI15" s="129">
        <f t="shared" si="20"/>
        <v>56</v>
      </c>
      <c r="AJ15" s="142">
        <f t="shared" si="21"/>
        <v>3.1111111111111112</v>
      </c>
      <c r="AK15" s="25"/>
      <c r="AL15" s="27"/>
    </row>
    <row r="16" spans="1:38" s="26" customFormat="1" ht="21.75" customHeight="1">
      <c r="A16" s="126">
        <v>7</v>
      </c>
      <c r="B16" s="126" t="s">
        <v>54</v>
      </c>
      <c r="C16" s="99" t="s">
        <v>55</v>
      </c>
      <c r="D16" s="100" t="s">
        <v>29</v>
      </c>
      <c r="E16" s="150">
        <v>30106</v>
      </c>
      <c r="F16" s="115">
        <v>7.5</v>
      </c>
      <c r="G16" s="127" t="str">
        <f t="shared" si="0"/>
        <v>B</v>
      </c>
      <c r="H16" s="128" t="str">
        <f t="shared" si="1"/>
        <v>3.0</v>
      </c>
      <c r="I16" s="40">
        <v>7.6</v>
      </c>
      <c r="J16" s="127" t="str">
        <f t="shared" si="2"/>
        <v>B</v>
      </c>
      <c r="K16" s="128" t="str">
        <f t="shared" si="3"/>
        <v>3.0</v>
      </c>
      <c r="L16" s="40">
        <v>7.8</v>
      </c>
      <c r="M16" s="127" t="str">
        <f t="shared" si="4"/>
        <v>B</v>
      </c>
      <c r="N16" s="128" t="str">
        <f t="shared" si="5"/>
        <v>3.0</v>
      </c>
      <c r="O16" s="40">
        <v>7.8</v>
      </c>
      <c r="P16" s="127" t="str">
        <f t="shared" si="6"/>
        <v>B</v>
      </c>
      <c r="Q16" s="128" t="str">
        <f t="shared" si="7"/>
        <v>3.0</v>
      </c>
      <c r="R16" s="40">
        <v>8</v>
      </c>
      <c r="S16" s="127" t="str">
        <f t="shared" si="8"/>
        <v>B⁺</v>
      </c>
      <c r="T16" s="128" t="str">
        <f t="shared" si="9"/>
        <v>3.5</v>
      </c>
      <c r="U16" s="40">
        <v>7.7</v>
      </c>
      <c r="V16" s="127" t="str">
        <f t="shared" si="10"/>
        <v>B</v>
      </c>
      <c r="W16" s="128" t="str">
        <f t="shared" si="11"/>
        <v>3.0</v>
      </c>
      <c r="X16" s="40">
        <v>7.1</v>
      </c>
      <c r="Y16" s="127" t="str">
        <f t="shared" si="12"/>
        <v>B</v>
      </c>
      <c r="Z16" s="128" t="str">
        <f t="shared" si="13"/>
        <v>3.0</v>
      </c>
      <c r="AA16" s="40">
        <v>7.5</v>
      </c>
      <c r="AB16" s="127" t="str">
        <f t="shared" si="14"/>
        <v>B</v>
      </c>
      <c r="AC16" s="128" t="str">
        <f t="shared" si="15"/>
        <v>3.0</v>
      </c>
      <c r="AD16" s="40">
        <v>7.8</v>
      </c>
      <c r="AE16" s="127" t="str">
        <f t="shared" si="16"/>
        <v>B</v>
      </c>
      <c r="AF16" s="128" t="str">
        <f t="shared" si="17"/>
        <v>3.0</v>
      </c>
      <c r="AG16" s="141">
        <f t="shared" si="18"/>
        <v>137.60000000000002</v>
      </c>
      <c r="AH16" s="130">
        <f t="shared" si="19"/>
        <v>7.6444444444444457</v>
      </c>
      <c r="AI16" s="129">
        <f t="shared" si="20"/>
        <v>55</v>
      </c>
      <c r="AJ16" s="142">
        <f t="shared" si="21"/>
        <v>3.0555555555555554</v>
      </c>
      <c r="AK16" s="25"/>
      <c r="AL16" s="28"/>
    </row>
    <row r="17" spans="1:37" s="26" customFormat="1" ht="21.75" customHeight="1">
      <c r="A17" s="126">
        <v>8</v>
      </c>
      <c r="B17" s="126" t="s">
        <v>56</v>
      </c>
      <c r="C17" s="99" t="s">
        <v>30</v>
      </c>
      <c r="D17" s="100" t="s">
        <v>57</v>
      </c>
      <c r="E17" s="150" t="s">
        <v>58</v>
      </c>
      <c r="F17" s="115">
        <v>7.5</v>
      </c>
      <c r="G17" s="127" t="str">
        <f t="shared" si="0"/>
        <v>B</v>
      </c>
      <c r="H17" s="128" t="str">
        <f t="shared" si="1"/>
        <v>3.0</v>
      </c>
      <c r="I17" s="40">
        <v>7.6</v>
      </c>
      <c r="J17" s="127" t="str">
        <f t="shared" si="2"/>
        <v>B</v>
      </c>
      <c r="K17" s="128" t="str">
        <f t="shared" si="3"/>
        <v>3.0</v>
      </c>
      <c r="L17" s="40">
        <v>7.8</v>
      </c>
      <c r="M17" s="127" t="str">
        <f t="shared" si="4"/>
        <v>B</v>
      </c>
      <c r="N17" s="128" t="str">
        <f t="shared" si="5"/>
        <v>3.0</v>
      </c>
      <c r="O17" s="40">
        <v>7.8</v>
      </c>
      <c r="P17" s="127" t="str">
        <f t="shared" si="6"/>
        <v>B</v>
      </c>
      <c r="Q17" s="128" t="str">
        <f t="shared" si="7"/>
        <v>3.0</v>
      </c>
      <c r="R17" s="40">
        <v>8</v>
      </c>
      <c r="S17" s="127" t="str">
        <f t="shared" si="8"/>
        <v>B⁺</v>
      </c>
      <c r="T17" s="128" t="str">
        <f t="shared" si="9"/>
        <v>3.5</v>
      </c>
      <c r="U17" s="40">
        <v>8</v>
      </c>
      <c r="V17" s="127" t="str">
        <f t="shared" si="10"/>
        <v>B⁺</v>
      </c>
      <c r="W17" s="128" t="str">
        <f t="shared" si="11"/>
        <v>3.5</v>
      </c>
      <c r="X17" s="40">
        <v>7.1</v>
      </c>
      <c r="Y17" s="127" t="str">
        <f t="shared" si="12"/>
        <v>B</v>
      </c>
      <c r="Z17" s="128" t="str">
        <f t="shared" si="13"/>
        <v>3.0</v>
      </c>
      <c r="AA17" s="40">
        <v>8.3000000000000007</v>
      </c>
      <c r="AB17" s="127" t="str">
        <f t="shared" si="14"/>
        <v>B⁺</v>
      </c>
      <c r="AC17" s="128" t="str">
        <f t="shared" si="15"/>
        <v>3.5</v>
      </c>
      <c r="AD17" s="40">
        <v>8.4</v>
      </c>
      <c r="AE17" s="127" t="str">
        <f t="shared" si="16"/>
        <v>B⁺</v>
      </c>
      <c r="AF17" s="128" t="str">
        <f t="shared" si="17"/>
        <v>3.5</v>
      </c>
      <c r="AG17" s="141">
        <f t="shared" si="18"/>
        <v>141.00000000000003</v>
      </c>
      <c r="AH17" s="130">
        <f t="shared" si="19"/>
        <v>7.8333333333333348</v>
      </c>
      <c r="AI17" s="129">
        <f t="shared" si="20"/>
        <v>58</v>
      </c>
      <c r="AJ17" s="142">
        <f t="shared" si="21"/>
        <v>3.2222222222222223</v>
      </c>
      <c r="AK17" s="25"/>
    </row>
    <row r="18" spans="1:37" s="26" customFormat="1" ht="21.75" customHeight="1">
      <c r="A18" s="126">
        <v>9</v>
      </c>
      <c r="B18" s="126" t="s">
        <v>59</v>
      </c>
      <c r="C18" s="99" t="s">
        <v>31</v>
      </c>
      <c r="D18" s="100" t="s">
        <v>60</v>
      </c>
      <c r="E18" s="150">
        <v>26424</v>
      </c>
      <c r="F18" s="115">
        <v>7.5</v>
      </c>
      <c r="G18" s="127" t="str">
        <f t="shared" si="0"/>
        <v>B</v>
      </c>
      <c r="H18" s="128" t="str">
        <f t="shared" si="1"/>
        <v>3.0</v>
      </c>
      <c r="I18" s="40">
        <v>7.6</v>
      </c>
      <c r="J18" s="127" t="str">
        <f t="shared" si="2"/>
        <v>B</v>
      </c>
      <c r="K18" s="128" t="str">
        <f t="shared" si="3"/>
        <v>3.0</v>
      </c>
      <c r="L18" s="40">
        <v>7.8</v>
      </c>
      <c r="M18" s="127" t="str">
        <f t="shared" si="4"/>
        <v>B</v>
      </c>
      <c r="N18" s="128" t="str">
        <f t="shared" si="5"/>
        <v>3.0</v>
      </c>
      <c r="O18" s="40">
        <v>7.8</v>
      </c>
      <c r="P18" s="127" t="str">
        <f t="shared" si="6"/>
        <v>B</v>
      </c>
      <c r="Q18" s="128" t="str">
        <f t="shared" si="7"/>
        <v>3.0</v>
      </c>
      <c r="R18" s="40">
        <v>8</v>
      </c>
      <c r="S18" s="127" t="str">
        <f t="shared" si="8"/>
        <v>B⁺</v>
      </c>
      <c r="T18" s="128" t="str">
        <f t="shared" si="9"/>
        <v>3.5</v>
      </c>
      <c r="U18" s="40">
        <v>8</v>
      </c>
      <c r="V18" s="127" t="str">
        <f t="shared" si="10"/>
        <v>B⁺</v>
      </c>
      <c r="W18" s="128" t="str">
        <f t="shared" si="11"/>
        <v>3.5</v>
      </c>
      <c r="X18" s="40">
        <v>8.1</v>
      </c>
      <c r="Y18" s="127" t="str">
        <f t="shared" si="12"/>
        <v>B⁺</v>
      </c>
      <c r="Z18" s="128" t="str">
        <f t="shared" si="13"/>
        <v>3.5</v>
      </c>
      <c r="AA18" s="40">
        <v>7.8</v>
      </c>
      <c r="AB18" s="127" t="str">
        <f t="shared" si="14"/>
        <v>B</v>
      </c>
      <c r="AC18" s="128" t="str">
        <f t="shared" si="15"/>
        <v>3.0</v>
      </c>
      <c r="AD18" s="40">
        <v>8.4</v>
      </c>
      <c r="AE18" s="127" t="str">
        <f t="shared" si="16"/>
        <v>B⁺</v>
      </c>
      <c r="AF18" s="128" t="str">
        <f t="shared" si="17"/>
        <v>3.5</v>
      </c>
      <c r="AG18" s="141">
        <f t="shared" si="18"/>
        <v>142</v>
      </c>
      <c r="AH18" s="130">
        <f t="shared" si="19"/>
        <v>7.8888888888888893</v>
      </c>
      <c r="AI18" s="129">
        <f t="shared" si="20"/>
        <v>58</v>
      </c>
      <c r="AJ18" s="142">
        <f t="shared" si="21"/>
        <v>3.2222222222222223</v>
      </c>
      <c r="AK18" s="25"/>
    </row>
    <row r="19" spans="1:37" s="26" customFormat="1" ht="21.75" customHeight="1">
      <c r="A19" s="126">
        <v>10</v>
      </c>
      <c r="B19" s="126" t="s">
        <v>61</v>
      </c>
      <c r="C19" s="99" t="s">
        <v>62</v>
      </c>
      <c r="D19" s="100" t="s">
        <v>63</v>
      </c>
      <c r="E19" s="150">
        <v>30465</v>
      </c>
      <c r="F19" s="115">
        <v>7.5</v>
      </c>
      <c r="G19" s="127" t="str">
        <f t="shared" si="0"/>
        <v>B</v>
      </c>
      <c r="H19" s="128" t="str">
        <f t="shared" si="1"/>
        <v>3.0</v>
      </c>
      <c r="I19" s="40">
        <v>7.6</v>
      </c>
      <c r="J19" s="127" t="str">
        <f t="shared" si="2"/>
        <v>B</v>
      </c>
      <c r="K19" s="128" t="str">
        <f t="shared" si="3"/>
        <v>3.0</v>
      </c>
      <c r="L19" s="40">
        <v>7.8</v>
      </c>
      <c r="M19" s="127" t="str">
        <f t="shared" si="4"/>
        <v>B</v>
      </c>
      <c r="N19" s="128" t="str">
        <f t="shared" si="5"/>
        <v>3.0</v>
      </c>
      <c r="O19" s="40">
        <v>7.8</v>
      </c>
      <c r="P19" s="127" t="str">
        <f t="shared" si="6"/>
        <v>B</v>
      </c>
      <c r="Q19" s="128" t="str">
        <f t="shared" si="7"/>
        <v>3.0</v>
      </c>
      <c r="R19" s="40">
        <v>8</v>
      </c>
      <c r="S19" s="127" t="str">
        <f t="shared" si="8"/>
        <v>B⁺</v>
      </c>
      <c r="T19" s="128" t="str">
        <f t="shared" si="9"/>
        <v>3.5</v>
      </c>
      <c r="U19" s="40">
        <v>8</v>
      </c>
      <c r="V19" s="127" t="str">
        <f t="shared" si="10"/>
        <v>B⁺</v>
      </c>
      <c r="W19" s="128" t="str">
        <f t="shared" si="11"/>
        <v>3.5</v>
      </c>
      <c r="X19" s="40">
        <v>7.7</v>
      </c>
      <c r="Y19" s="127" t="str">
        <f t="shared" si="12"/>
        <v>B</v>
      </c>
      <c r="Z19" s="128" t="str">
        <f t="shared" si="13"/>
        <v>3.0</v>
      </c>
      <c r="AA19" s="40">
        <v>8.1999999999999993</v>
      </c>
      <c r="AB19" s="127" t="str">
        <f t="shared" si="14"/>
        <v>B⁺</v>
      </c>
      <c r="AC19" s="128" t="str">
        <f t="shared" si="15"/>
        <v>3.5</v>
      </c>
      <c r="AD19" s="40">
        <v>8.4</v>
      </c>
      <c r="AE19" s="127" t="str">
        <f t="shared" si="16"/>
        <v>B⁺</v>
      </c>
      <c r="AF19" s="128" t="str">
        <f t="shared" si="17"/>
        <v>3.5</v>
      </c>
      <c r="AG19" s="141">
        <f t="shared" si="18"/>
        <v>142.00000000000003</v>
      </c>
      <c r="AH19" s="130">
        <f t="shared" si="19"/>
        <v>7.8888888888888902</v>
      </c>
      <c r="AI19" s="129">
        <f t="shared" si="20"/>
        <v>58</v>
      </c>
      <c r="AJ19" s="142">
        <f t="shared" si="21"/>
        <v>3.2222222222222223</v>
      </c>
      <c r="AK19" s="25"/>
    </row>
    <row r="20" spans="1:37" s="26" customFormat="1" ht="21.75" customHeight="1">
      <c r="A20" s="126">
        <v>11</v>
      </c>
      <c r="B20" s="131" t="s">
        <v>64</v>
      </c>
      <c r="C20" s="132" t="s">
        <v>65</v>
      </c>
      <c r="D20" s="133" t="s">
        <v>66</v>
      </c>
      <c r="E20" s="150" t="s">
        <v>67</v>
      </c>
      <c r="F20" s="115">
        <v>7.5</v>
      </c>
      <c r="G20" s="134" t="str">
        <f t="shared" si="0"/>
        <v>B</v>
      </c>
      <c r="H20" s="135" t="str">
        <f t="shared" si="1"/>
        <v>3.0</v>
      </c>
      <c r="I20" s="88">
        <v>7.6</v>
      </c>
      <c r="J20" s="134" t="str">
        <f t="shared" si="2"/>
        <v>B</v>
      </c>
      <c r="K20" s="135" t="str">
        <f t="shared" si="3"/>
        <v>3.0</v>
      </c>
      <c r="L20" s="88">
        <v>7.8</v>
      </c>
      <c r="M20" s="134" t="str">
        <f t="shared" si="4"/>
        <v>B</v>
      </c>
      <c r="N20" s="135" t="str">
        <f t="shared" si="5"/>
        <v>3.0</v>
      </c>
      <c r="O20" s="88">
        <v>8.4</v>
      </c>
      <c r="P20" s="134" t="str">
        <f t="shared" si="6"/>
        <v>B⁺</v>
      </c>
      <c r="Q20" s="135" t="str">
        <f t="shared" si="7"/>
        <v>3.5</v>
      </c>
      <c r="R20" s="88">
        <v>8.3000000000000007</v>
      </c>
      <c r="S20" s="134" t="str">
        <f t="shared" si="8"/>
        <v>B⁺</v>
      </c>
      <c r="T20" s="135" t="str">
        <f t="shared" si="9"/>
        <v>3.5</v>
      </c>
      <c r="U20" s="88">
        <v>7.4</v>
      </c>
      <c r="V20" s="134" t="str">
        <f t="shared" si="10"/>
        <v>B</v>
      </c>
      <c r="W20" s="135" t="str">
        <f t="shared" si="11"/>
        <v>3.0</v>
      </c>
      <c r="X20" s="88">
        <v>7.7</v>
      </c>
      <c r="Y20" s="134" t="str">
        <f t="shared" si="12"/>
        <v>B</v>
      </c>
      <c r="Z20" s="135" t="str">
        <f t="shared" si="13"/>
        <v>3.0</v>
      </c>
      <c r="AA20" s="88">
        <v>7.8</v>
      </c>
      <c r="AB20" s="134" t="str">
        <f t="shared" si="14"/>
        <v>B</v>
      </c>
      <c r="AC20" s="135" t="str">
        <f t="shared" si="15"/>
        <v>3.0</v>
      </c>
      <c r="AD20" s="88">
        <v>8.4</v>
      </c>
      <c r="AE20" s="134" t="str">
        <f t="shared" si="16"/>
        <v>B⁺</v>
      </c>
      <c r="AF20" s="135" t="str">
        <f t="shared" si="17"/>
        <v>3.5</v>
      </c>
      <c r="AG20" s="141">
        <f t="shared" si="18"/>
        <v>141.79999999999998</v>
      </c>
      <c r="AH20" s="130">
        <f t="shared" si="19"/>
        <v>7.8777777777777764</v>
      </c>
      <c r="AI20" s="129">
        <f t="shared" si="20"/>
        <v>57</v>
      </c>
      <c r="AJ20" s="142">
        <f t="shared" si="21"/>
        <v>3.1666666666666665</v>
      </c>
      <c r="AK20" s="25"/>
    </row>
    <row r="21" spans="1:37" s="26" customFormat="1" ht="21.75" customHeight="1">
      <c r="A21" s="126">
        <v>12</v>
      </c>
      <c r="B21" s="136" t="s">
        <v>68</v>
      </c>
      <c r="C21" s="137" t="s">
        <v>69</v>
      </c>
      <c r="D21" s="138" t="s">
        <v>70</v>
      </c>
      <c r="E21" s="150" t="s">
        <v>71</v>
      </c>
      <c r="F21" s="115">
        <v>7.5</v>
      </c>
      <c r="G21" s="139" t="str">
        <f t="shared" si="0"/>
        <v>B</v>
      </c>
      <c r="H21" s="140" t="str">
        <f t="shared" si="1"/>
        <v>3.0</v>
      </c>
      <c r="I21" s="125">
        <v>7.6</v>
      </c>
      <c r="J21" s="139" t="str">
        <f t="shared" si="2"/>
        <v>B</v>
      </c>
      <c r="K21" s="140" t="str">
        <f t="shared" si="3"/>
        <v>3.0</v>
      </c>
      <c r="L21" s="125">
        <v>7.8</v>
      </c>
      <c r="M21" s="139" t="str">
        <f t="shared" si="4"/>
        <v>B</v>
      </c>
      <c r="N21" s="140" t="str">
        <f t="shared" si="5"/>
        <v>3.0</v>
      </c>
      <c r="O21" s="125">
        <v>7.8</v>
      </c>
      <c r="P21" s="139" t="str">
        <f t="shared" si="6"/>
        <v>B</v>
      </c>
      <c r="Q21" s="140" t="str">
        <f t="shared" si="7"/>
        <v>3.0</v>
      </c>
      <c r="R21" s="125">
        <v>7.7</v>
      </c>
      <c r="S21" s="139" t="str">
        <f t="shared" si="8"/>
        <v>B</v>
      </c>
      <c r="T21" s="140" t="str">
        <f t="shared" si="9"/>
        <v>3.0</v>
      </c>
      <c r="U21" s="125">
        <v>7.4</v>
      </c>
      <c r="V21" s="139" t="str">
        <f t="shared" si="10"/>
        <v>B</v>
      </c>
      <c r="W21" s="140" t="str">
        <f t="shared" si="11"/>
        <v>3.0</v>
      </c>
      <c r="X21" s="125">
        <v>7.4</v>
      </c>
      <c r="Y21" s="139" t="str">
        <f t="shared" si="12"/>
        <v>B</v>
      </c>
      <c r="Z21" s="140" t="str">
        <f t="shared" si="13"/>
        <v>3.0</v>
      </c>
      <c r="AA21" s="125">
        <v>7.5</v>
      </c>
      <c r="AB21" s="139" t="str">
        <f t="shared" si="14"/>
        <v>B</v>
      </c>
      <c r="AC21" s="140" t="str">
        <f t="shared" si="15"/>
        <v>3.0</v>
      </c>
      <c r="AD21" s="125">
        <v>7.8</v>
      </c>
      <c r="AE21" s="139" t="str">
        <f t="shared" si="16"/>
        <v>B</v>
      </c>
      <c r="AF21" s="140" t="str">
        <f t="shared" si="17"/>
        <v>3.0</v>
      </c>
      <c r="AG21" s="141">
        <f t="shared" si="18"/>
        <v>137</v>
      </c>
      <c r="AH21" s="130">
        <f t="shared" si="19"/>
        <v>7.6111111111111107</v>
      </c>
      <c r="AI21" s="129">
        <f t="shared" si="20"/>
        <v>54</v>
      </c>
      <c r="AJ21" s="142">
        <f t="shared" si="21"/>
        <v>3</v>
      </c>
      <c r="AK21" s="25"/>
    </row>
    <row r="22" spans="1:37" s="26" customFormat="1" ht="21.75" customHeight="1">
      <c r="A22" s="126">
        <v>13</v>
      </c>
      <c r="B22" s="143" t="s">
        <v>72</v>
      </c>
      <c r="C22" s="144" t="s">
        <v>73</v>
      </c>
      <c r="D22" s="145" t="s">
        <v>32</v>
      </c>
      <c r="E22" s="150" t="s">
        <v>74</v>
      </c>
      <c r="F22" s="115">
        <v>7.5</v>
      </c>
      <c r="G22" s="127" t="str">
        <f t="shared" si="0"/>
        <v>B</v>
      </c>
      <c r="H22" s="128" t="str">
        <f t="shared" si="1"/>
        <v>3.0</v>
      </c>
      <c r="I22" s="124">
        <v>7.6</v>
      </c>
      <c r="J22" s="127" t="str">
        <f t="shared" si="2"/>
        <v>B</v>
      </c>
      <c r="K22" s="128" t="str">
        <f t="shared" si="3"/>
        <v>3.0</v>
      </c>
      <c r="L22" s="124">
        <v>7.2</v>
      </c>
      <c r="M22" s="127" t="str">
        <f t="shared" si="4"/>
        <v>B</v>
      </c>
      <c r="N22" s="128" t="str">
        <f t="shared" si="5"/>
        <v>3.0</v>
      </c>
      <c r="O22" s="124">
        <v>7.8</v>
      </c>
      <c r="P22" s="127" t="str">
        <f t="shared" si="6"/>
        <v>B</v>
      </c>
      <c r="Q22" s="128" t="str">
        <f t="shared" si="7"/>
        <v>3.0</v>
      </c>
      <c r="R22" s="124">
        <v>7.4</v>
      </c>
      <c r="S22" s="127" t="str">
        <f t="shared" si="8"/>
        <v>B</v>
      </c>
      <c r="T22" s="128" t="str">
        <f t="shared" si="9"/>
        <v>3.0</v>
      </c>
      <c r="U22" s="124">
        <v>8</v>
      </c>
      <c r="V22" s="127" t="str">
        <f t="shared" si="10"/>
        <v>B⁺</v>
      </c>
      <c r="W22" s="128" t="str">
        <f t="shared" si="11"/>
        <v>3.5</v>
      </c>
      <c r="X22" s="124">
        <v>7.5</v>
      </c>
      <c r="Y22" s="127" t="str">
        <f t="shared" si="12"/>
        <v>B</v>
      </c>
      <c r="Z22" s="128" t="str">
        <f t="shared" si="13"/>
        <v>3.0</v>
      </c>
      <c r="AA22" s="124">
        <v>7.9</v>
      </c>
      <c r="AB22" s="127" t="str">
        <f t="shared" si="14"/>
        <v>B</v>
      </c>
      <c r="AC22" s="128" t="str">
        <f t="shared" si="15"/>
        <v>3.0</v>
      </c>
      <c r="AD22" s="124">
        <v>7.8</v>
      </c>
      <c r="AE22" s="127" t="str">
        <f t="shared" si="16"/>
        <v>B</v>
      </c>
      <c r="AF22" s="128" t="str">
        <f t="shared" si="17"/>
        <v>3.0</v>
      </c>
      <c r="AG22" s="141">
        <f t="shared" si="18"/>
        <v>137.4</v>
      </c>
      <c r="AH22" s="130">
        <f t="shared" si="19"/>
        <v>7.6333333333333337</v>
      </c>
      <c r="AI22" s="129">
        <f t="shared" si="20"/>
        <v>55</v>
      </c>
      <c r="AJ22" s="142">
        <f t="shared" si="21"/>
        <v>3.0555555555555554</v>
      </c>
      <c r="AK22" s="25"/>
    </row>
    <row r="23" spans="1:37" s="26" customFormat="1" ht="21.75" customHeight="1">
      <c r="A23" s="126">
        <v>14</v>
      </c>
      <c r="B23" s="126" t="s">
        <v>75</v>
      </c>
      <c r="C23" s="99" t="s">
        <v>23</v>
      </c>
      <c r="D23" s="100" t="s">
        <v>32</v>
      </c>
      <c r="E23" s="150" t="s">
        <v>76</v>
      </c>
      <c r="F23" s="115">
        <v>7.5</v>
      </c>
      <c r="G23" s="127" t="str">
        <f t="shared" si="0"/>
        <v>B</v>
      </c>
      <c r="H23" s="128" t="str">
        <f t="shared" si="1"/>
        <v>3.0</v>
      </c>
      <c r="I23" s="40">
        <v>7.6</v>
      </c>
      <c r="J23" s="127" t="str">
        <f t="shared" si="2"/>
        <v>B</v>
      </c>
      <c r="K23" s="128" t="str">
        <f t="shared" si="3"/>
        <v>3.0</v>
      </c>
      <c r="L23" s="40">
        <v>7.8</v>
      </c>
      <c r="M23" s="127" t="str">
        <f t="shared" si="4"/>
        <v>B</v>
      </c>
      <c r="N23" s="128" t="str">
        <f t="shared" si="5"/>
        <v>3.0</v>
      </c>
      <c r="O23" s="40">
        <v>8.4</v>
      </c>
      <c r="P23" s="127" t="str">
        <f t="shared" si="6"/>
        <v>B⁺</v>
      </c>
      <c r="Q23" s="128" t="str">
        <f t="shared" si="7"/>
        <v>3.5</v>
      </c>
      <c r="R23" s="40">
        <v>7.7</v>
      </c>
      <c r="S23" s="127" t="str">
        <f t="shared" si="8"/>
        <v>B</v>
      </c>
      <c r="T23" s="128" t="str">
        <f t="shared" si="9"/>
        <v>3.0</v>
      </c>
      <c r="U23" s="40">
        <v>7.4</v>
      </c>
      <c r="V23" s="127" t="str">
        <f t="shared" si="10"/>
        <v>B</v>
      </c>
      <c r="W23" s="128" t="str">
        <f t="shared" si="11"/>
        <v>3.0</v>
      </c>
      <c r="X23" s="40">
        <v>7.2</v>
      </c>
      <c r="Y23" s="127" t="str">
        <f t="shared" si="12"/>
        <v>B</v>
      </c>
      <c r="Z23" s="128" t="str">
        <f t="shared" si="13"/>
        <v>3.0</v>
      </c>
      <c r="AA23" s="40">
        <v>8.1</v>
      </c>
      <c r="AB23" s="127" t="str">
        <f t="shared" si="14"/>
        <v>B⁺</v>
      </c>
      <c r="AC23" s="128" t="str">
        <f t="shared" si="15"/>
        <v>3.5</v>
      </c>
      <c r="AD23" s="40">
        <v>7.8</v>
      </c>
      <c r="AE23" s="127" t="str">
        <f t="shared" si="16"/>
        <v>B</v>
      </c>
      <c r="AF23" s="128" t="str">
        <f t="shared" si="17"/>
        <v>3.0</v>
      </c>
      <c r="AG23" s="141">
        <f t="shared" si="18"/>
        <v>139</v>
      </c>
      <c r="AH23" s="130">
        <f t="shared" si="19"/>
        <v>7.7222222222222223</v>
      </c>
      <c r="AI23" s="129">
        <f t="shared" si="20"/>
        <v>56</v>
      </c>
      <c r="AJ23" s="142">
        <f t="shared" si="21"/>
        <v>3.1111111111111112</v>
      </c>
      <c r="AK23" s="25"/>
    </row>
    <row r="24" spans="1:37" s="26" customFormat="1" ht="21.75" customHeight="1">
      <c r="A24" s="126">
        <v>15</v>
      </c>
      <c r="B24" s="126" t="s">
        <v>77</v>
      </c>
      <c r="C24" s="99" t="s">
        <v>78</v>
      </c>
      <c r="D24" s="100" t="s">
        <v>79</v>
      </c>
      <c r="E24" s="150" t="s">
        <v>80</v>
      </c>
      <c r="F24" s="115">
        <v>7.8</v>
      </c>
      <c r="G24" s="127" t="str">
        <f t="shared" si="0"/>
        <v>B</v>
      </c>
      <c r="H24" s="128" t="str">
        <f t="shared" si="1"/>
        <v>3.0</v>
      </c>
      <c r="I24" s="40">
        <v>7.6</v>
      </c>
      <c r="J24" s="127" t="str">
        <f t="shared" si="2"/>
        <v>B</v>
      </c>
      <c r="K24" s="128" t="str">
        <f t="shared" si="3"/>
        <v>3.0</v>
      </c>
      <c r="L24" s="40">
        <v>7.8</v>
      </c>
      <c r="M24" s="127" t="str">
        <f t="shared" si="4"/>
        <v>B</v>
      </c>
      <c r="N24" s="128" t="str">
        <f t="shared" si="5"/>
        <v>3.0</v>
      </c>
      <c r="O24" s="40">
        <v>8.1999999999999993</v>
      </c>
      <c r="P24" s="127" t="str">
        <f t="shared" si="6"/>
        <v>B⁺</v>
      </c>
      <c r="Q24" s="128" t="str">
        <f t="shared" si="7"/>
        <v>3.5</v>
      </c>
      <c r="R24" s="40">
        <v>8</v>
      </c>
      <c r="S24" s="127" t="str">
        <f t="shared" si="8"/>
        <v>B⁺</v>
      </c>
      <c r="T24" s="128" t="str">
        <f t="shared" si="9"/>
        <v>3.5</v>
      </c>
      <c r="U24" s="40">
        <v>7.7</v>
      </c>
      <c r="V24" s="127" t="str">
        <f t="shared" si="10"/>
        <v>B</v>
      </c>
      <c r="W24" s="128" t="str">
        <f t="shared" si="11"/>
        <v>3.0</v>
      </c>
      <c r="X24" s="40">
        <v>7.4</v>
      </c>
      <c r="Y24" s="127" t="str">
        <f t="shared" si="12"/>
        <v>B</v>
      </c>
      <c r="Z24" s="128" t="str">
        <f t="shared" si="13"/>
        <v>3.0</v>
      </c>
      <c r="AA24" s="40">
        <v>8.1</v>
      </c>
      <c r="AB24" s="127" t="str">
        <f t="shared" si="14"/>
        <v>B⁺</v>
      </c>
      <c r="AC24" s="128" t="str">
        <f t="shared" si="15"/>
        <v>3.5</v>
      </c>
      <c r="AD24" s="40">
        <v>7.8</v>
      </c>
      <c r="AE24" s="127" t="str">
        <f t="shared" si="16"/>
        <v>B</v>
      </c>
      <c r="AF24" s="128" t="str">
        <f t="shared" si="17"/>
        <v>3.0</v>
      </c>
      <c r="AG24" s="141">
        <f t="shared" si="18"/>
        <v>140.80000000000001</v>
      </c>
      <c r="AH24" s="130">
        <f t="shared" si="19"/>
        <v>7.8222222222222229</v>
      </c>
      <c r="AI24" s="129">
        <f t="shared" si="20"/>
        <v>57</v>
      </c>
      <c r="AJ24" s="142">
        <f t="shared" si="21"/>
        <v>3.1666666666666665</v>
      </c>
      <c r="AK24" s="25"/>
    </row>
    <row r="25" spans="1:37" s="26" customFormat="1" ht="21.75" customHeight="1">
      <c r="A25" s="126">
        <v>16</v>
      </c>
      <c r="B25" s="126" t="s">
        <v>81</v>
      </c>
      <c r="C25" s="99" t="s">
        <v>82</v>
      </c>
      <c r="D25" s="100" t="s">
        <v>33</v>
      </c>
      <c r="E25" s="150">
        <v>28586</v>
      </c>
      <c r="F25" s="115">
        <v>7.5</v>
      </c>
      <c r="G25" s="127" t="str">
        <f t="shared" si="0"/>
        <v>B</v>
      </c>
      <c r="H25" s="128" t="str">
        <f t="shared" si="1"/>
        <v>3.0</v>
      </c>
      <c r="I25" s="40">
        <v>7.6</v>
      </c>
      <c r="J25" s="127" t="str">
        <f t="shared" si="2"/>
        <v>B</v>
      </c>
      <c r="K25" s="128" t="str">
        <f t="shared" si="3"/>
        <v>3.0</v>
      </c>
      <c r="L25" s="40">
        <v>7.8</v>
      </c>
      <c r="M25" s="127" t="str">
        <f t="shared" si="4"/>
        <v>B</v>
      </c>
      <c r="N25" s="128" t="str">
        <f t="shared" si="5"/>
        <v>3.0</v>
      </c>
      <c r="O25" s="40">
        <v>7.6</v>
      </c>
      <c r="P25" s="127" t="str">
        <f t="shared" si="6"/>
        <v>B</v>
      </c>
      <c r="Q25" s="128" t="str">
        <f t="shared" si="7"/>
        <v>3.0</v>
      </c>
      <c r="R25" s="40">
        <v>7.1</v>
      </c>
      <c r="S25" s="127" t="str">
        <f t="shared" si="8"/>
        <v>B</v>
      </c>
      <c r="T25" s="128" t="str">
        <f t="shared" si="9"/>
        <v>3.0</v>
      </c>
      <c r="U25" s="40">
        <v>7.7</v>
      </c>
      <c r="V25" s="127" t="str">
        <f t="shared" si="10"/>
        <v>B</v>
      </c>
      <c r="W25" s="128" t="str">
        <f t="shared" si="11"/>
        <v>3.0</v>
      </c>
      <c r="X25" s="40">
        <v>7.2</v>
      </c>
      <c r="Y25" s="127" t="str">
        <f t="shared" si="12"/>
        <v>B</v>
      </c>
      <c r="Z25" s="128" t="str">
        <f t="shared" si="13"/>
        <v>3.0</v>
      </c>
      <c r="AA25" s="40">
        <v>7.5</v>
      </c>
      <c r="AB25" s="127" t="str">
        <f t="shared" si="14"/>
        <v>B</v>
      </c>
      <c r="AC25" s="128" t="str">
        <f t="shared" si="15"/>
        <v>3.0</v>
      </c>
      <c r="AD25" s="40">
        <v>7.8</v>
      </c>
      <c r="AE25" s="127" t="str">
        <f t="shared" si="16"/>
        <v>B</v>
      </c>
      <c r="AF25" s="128" t="str">
        <f t="shared" si="17"/>
        <v>3.0</v>
      </c>
      <c r="AG25" s="141">
        <f t="shared" si="18"/>
        <v>135.60000000000002</v>
      </c>
      <c r="AH25" s="130">
        <f t="shared" si="19"/>
        <v>7.533333333333335</v>
      </c>
      <c r="AI25" s="129">
        <f t="shared" si="20"/>
        <v>54</v>
      </c>
      <c r="AJ25" s="142">
        <f t="shared" si="21"/>
        <v>3</v>
      </c>
      <c r="AK25" s="25"/>
    </row>
    <row r="26" spans="1:37" s="26" customFormat="1" ht="21.75" customHeight="1">
      <c r="A26" s="126">
        <v>17</v>
      </c>
      <c r="B26" s="126" t="s">
        <v>83</v>
      </c>
      <c r="C26" s="99" t="s">
        <v>84</v>
      </c>
      <c r="D26" s="100" t="s">
        <v>85</v>
      </c>
      <c r="E26" s="150">
        <v>28245</v>
      </c>
      <c r="F26" s="115">
        <v>7.5</v>
      </c>
      <c r="G26" s="127" t="str">
        <f t="shared" si="0"/>
        <v>B</v>
      </c>
      <c r="H26" s="128" t="str">
        <f t="shared" si="1"/>
        <v>3.0</v>
      </c>
      <c r="I26" s="40">
        <v>7.6</v>
      </c>
      <c r="J26" s="127" t="str">
        <f t="shared" si="2"/>
        <v>B</v>
      </c>
      <c r="K26" s="128" t="str">
        <f t="shared" si="3"/>
        <v>3.0</v>
      </c>
      <c r="L26" s="40">
        <v>7.8</v>
      </c>
      <c r="M26" s="127" t="str">
        <f t="shared" si="4"/>
        <v>B</v>
      </c>
      <c r="N26" s="128" t="str">
        <f t="shared" si="5"/>
        <v>3.0</v>
      </c>
      <c r="O26" s="40">
        <v>8.1999999999999993</v>
      </c>
      <c r="P26" s="127" t="str">
        <f t="shared" si="6"/>
        <v>B⁺</v>
      </c>
      <c r="Q26" s="128" t="str">
        <f t="shared" si="7"/>
        <v>3.5</v>
      </c>
      <c r="R26" s="40">
        <v>8</v>
      </c>
      <c r="S26" s="127" t="str">
        <f t="shared" si="8"/>
        <v>B⁺</v>
      </c>
      <c r="T26" s="128" t="str">
        <f t="shared" si="9"/>
        <v>3.5</v>
      </c>
      <c r="U26" s="40">
        <v>7.7</v>
      </c>
      <c r="V26" s="127" t="str">
        <f t="shared" si="10"/>
        <v>B</v>
      </c>
      <c r="W26" s="128" t="str">
        <f t="shared" si="11"/>
        <v>3.0</v>
      </c>
      <c r="X26" s="40">
        <v>7.7</v>
      </c>
      <c r="Y26" s="127" t="str">
        <f t="shared" si="12"/>
        <v>B</v>
      </c>
      <c r="Z26" s="128" t="str">
        <f t="shared" si="13"/>
        <v>3.0</v>
      </c>
      <c r="AA26" s="40">
        <v>8.1</v>
      </c>
      <c r="AB26" s="127" t="str">
        <f t="shared" si="14"/>
        <v>B⁺</v>
      </c>
      <c r="AC26" s="128" t="str">
        <f t="shared" si="15"/>
        <v>3.5</v>
      </c>
      <c r="AD26" s="40">
        <v>8.4</v>
      </c>
      <c r="AE26" s="127" t="str">
        <f t="shared" si="16"/>
        <v>B⁺</v>
      </c>
      <c r="AF26" s="128" t="str">
        <f t="shared" si="17"/>
        <v>3.5</v>
      </c>
      <c r="AG26" s="141">
        <f t="shared" si="18"/>
        <v>142</v>
      </c>
      <c r="AH26" s="130">
        <f t="shared" si="19"/>
        <v>7.8888888888888893</v>
      </c>
      <c r="AI26" s="129">
        <f t="shared" si="20"/>
        <v>58</v>
      </c>
      <c r="AJ26" s="142">
        <f t="shared" si="21"/>
        <v>3.2222222222222223</v>
      </c>
      <c r="AK26" s="25"/>
    </row>
    <row r="27" spans="1:37" s="26" customFormat="1" ht="21.75" customHeight="1">
      <c r="A27" s="126">
        <v>18</v>
      </c>
      <c r="B27" s="126" t="s">
        <v>86</v>
      </c>
      <c r="C27" s="99" t="s">
        <v>87</v>
      </c>
      <c r="D27" s="100" t="s">
        <v>88</v>
      </c>
      <c r="E27" s="150" t="s">
        <v>89</v>
      </c>
      <c r="F27" s="115">
        <v>7.5</v>
      </c>
      <c r="G27" s="127" t="str">
        <f t="shared" si="0"/>
        <v>B</v>
      </c>
      <c r="H27" s="128" t="str">
        <f t="shared" si="1"/>
        <v>3.0</v>
      </c>
      <c r="I27" s="40">
        <v>7.6</v>
      </c>
      <c r="J27" s="127" t="str">
        <f t="shared" si="2"/>
        <v>B</v>
      </c>
      <c r="K27" s="128" t="str">
        <f t="shared" si="3"/>
        <v>3.0</v>
      </c>
      <c r="L27" s="40">
        <v>7.8</v>
      </c>
      <c r="M27" s="127" t="str">
        <f t="shared" si="4"/>
        <v>B</v>
      </c>
      <c r="N27" s="128" t="str">
        <f t="shared" si="5"/>
        <v>3.0</v>
      </c>
      <c r="O27" s="40">
        <v>7.6</v>
      </c>
      <c r="P27" s="127" t="str">
        <f t="shared" si="6"/>
        <v>B</v>
      </c>
      <c r="Q27" s="128" t="str">
        <f t="shared" si="7"/>
        <v>3.0</v>
      </c>
      <c r="R27" s="40">
        <v>8</v>
      </c>
      <c r="S27" s="127" t="str">
        <f t="shared" si="8"/>
        <v>B⁺</v>
      </c>
      <c r="T27" s="128" t="str">
        <f t="shared" si="9"/>
        <v>3.5</v>
      </c>
      <c r="U27" s="40">
        <v>8</v>
      </c>
      <c r="V27" s="127" t="str">
        <f t="shared" si="10"/>
        <v>B⁺</v>
      </c>
      <c r="W27" s="128" t="str">
        <f t="shared" si="11"/>
        <v>3.5</v>
      </c>
      <c r="X27" s="40">
        <v>8</v>
      </c>
      <c r="Y27" s="127" t="str">
        <f t="shared" si="12"/>
        <v>B⁺</v>
      </c>
      <c r="Z27" s="128" t="str">
        <f t="shared" si="13"/>
        <v>3.5</v>
      </c>
      <c r="AA27" s="40">
        <v>8</v>
      </c>
      <c r="AB27" s="127" t="str">
        <f t="shared" si="14"/>
        <v>B⁺</v>
      </c>
      <c r="AC27" s="128" t="str">
        <f t="shared" si="15"/>
        <v>3.5</v>
      </c>
      <c r="AD27" s="40">
        <v>8.4</v>
      </c>
      <c r="AE27" s="127" t="str">
        <f t="shared" si="16"/>
        <v>B⁺</v>
      </c>
      <c r="AF27" s="128" t="str">
        <f t="shared" si="17"/>
        <v>3.5</v>
      </c>
      <c r="AG27" s="141">
        <f t="shared" si="18"/>
        <v>141.80000000000001</v>
      </c>
      <c r="AH27" s="130">
        <f t="shared" si="19"/>
        <v>7.8777777777777782</v>
      </c>
      <c r="AI27" s="129">
        <f t="shared" si="20"/>
        <v>59</v>
      </c>
      <c r="AJ27" s="142">
        <f t="shared" si="21"/>
        <v>3.2777777777777777</v>
      </c>
      <c r="AK27" s="25"/>
    </row>
    <row r="28" spans="1:37" s="26" customFormat="1" ht="21.75" customHeight="1">
      <c r="A28" s="126">
        <v>19</v>
      </c>
      <c r="B28" s="126" t="s">
        <v>90</v>
      </c>
      <c r="C28" s="99" t="s">
        <v>91</v>
      </c>
      <c r="D28" s="100" t="s">
        <v>92</v>
      </c>
      <c r="E28" s="150">
        <v>28722</v>
      </c>
      <c r="F28" s="115">
        <v>7.5</v>
      </c>
      <c r="G28" s="127" t="str">
        <f t="shared" si="0"/>
        <v>B</v>
      </c>
      <c r="H28" s="128" t="str">
        <f t="shared" si="1"/>
        <v>3.0</v>
      </c>
      <c r="I28" s="40">
        <v>7.6</v>
      </c>
      <c r="J28" s="127" t="str">
        <f t="shared" si="2"/>
        <v>B</v>
      </c>
      <c r="K28" s="128" t="str">
        <f t="shared" si="3"/>
        <v>3.0</v>
      </c>
      <c r="L28" s="40">
        <v>7.8</v>
      </c>
      <c r="M28" s="127" t="str">
        <f t="shared" si="4"/>
        <v>B</v>
      </c>
      <c r="N28" s="128" t="str">
        <f t="shared" si="5"/>
        <v>3.0</v>
      </c>
      <c r="O28" s="40">
        <v>7.6</v>
      </c>
      <c r="P28" s="127" t="str">
        <f t="shared" si="6"/>
        <v>B</v>
      </c>
      <c r="Q28" s="128" t="str">
        <f t="shared" si="7"/>
        <v>3.0</v>
      </c>
      <c r="R28" s="40">
        <v>7.7</v>
      </c>
      <c r="S28" s="127" t="str">
        <f t="shared" si="8"/>
        <v>B</v>
      </c>
      <c r="T28" s="128" t="str">
        <f t="shared" si="9"/>
        <v>3.0</v>
      </c>
      <c r="U28" s="40">
        <v>7.7</v>
      </c>
      <c r="V28" s="127" t="str">
        <f t="shared" si="10"/>
        <v>B</v>
      </c>
      <c r="W28" s="128" t="str">
        <f t="shared" si="11"/>
        <v>3.0</v>
      </c>
      <c r="X28" s="40">
        <v>7.8</v>
      </c>
      <c r="Y28" s="127" t="str">
        <f t="shared" si="12"/>
        <v>B</v>
      </c>
      <c r="Z28" s="128" t="str">
        <f t="shared" si="13"/>
        <v>3.0</v>
      </c>
      <c r="AA28" s="40">
        <v>8.4</v>
      </c>
      <c r="AB28" s="127" t="str">
        <f t="shared" si="14"/>
        <v>B⁺</v>
      </c>
      <c r="AC28" s="128" t="str">
        <f t="shared" si="15"/>
        <v>3.5</v>
      </c>
      <c r="AD28" s="40">
        <v>7.8</v>
      </c>
      <c r="AE28" s="127" t="str">
        <f t="shared" si="16"/>
        <v>B</v>
      </c>
      <c r="AF28" s="128" t="str">
        <f t="shared" si="17"/>
        <v>3.0</v>
      </c>
      <c r="AG28" s="141">
        <f t="shared" si="18"/>
        <v>139.80000000000001</v>
      </c>
      <c r="AH28" s="130">
        <f t="shared" si="19"/>
        <v>7.7666666666666675</v>
      </c>
      <c r="AI28" s="129">
        <f t="shared" si="20"/>
        <v>55</v>
      </c>
      <c r="AJ28" s="142">
        <f t="shared" si="21"/>
        <v>3.0555555555555554</v>
      </c>
      <c r="AK28" s="25"/>
    </row>
    <row r="29" spans="1:37" s="26" customFormat="1" ht="21.75" customHeight="1">
      <c r="A29" s="126">
        <v>20</v>
      </c>
      <c r="B29" s="126" t="s">
        <v>93</v>
      </c>
      <c r="C29" s="99" t="s">
        <v>94</v>
      </c>
      <c r="D29" s="100" t="s">
        <v>92</v>
      </c>
      <c r="E29" s="150">
        <v>29091</v>
      </c>
      <c r="F29" s="115">
        <v>7.5</v>
      </c>
      <c r="G29" s="127" t="str">
        <f t="shared" si="0"/>
        <v>B</v>
      </c>
      <c r="H29" s="128" t="str">
        <f t="shared" si="1"/>
        <v>3.0</v>
      </c>
      <c r="I29" s="40">
        <v>7.6</v>
      </c>
      <c r="J29" s="127" t="str">
        <f t="shared" si="2"/>
        <v>B</v>
      </c>
      <c r="K29" s="128" t="str">
        <f t="shared" si="3"/>
        <v>3.0</v>
      </c>
      <c r="L29" s="40">
        <v>7.8</v>
      </c>
      <c r="M29" s="127" t="str">
        <f t="shared" si="4"/>
        <v>B</v>
      </c>
      <c r="N29" s="128" t="str">
        <f t="shared" si="5"/>
        <v>3.0</v>
      </c>
      <c r="O29" s="40">
        <v>8.1999999999999993</v>
      </c>
      <c r="P29" s="127" t="str">
        <f t="shared" si="6"/>
        <v>B⁺</v>
      </c>
      <c r="Q29" s="128" t="str">
        <f t="shared" si="7"/>
        <v>3.5</v>
      </c>
      <c r="R29" s="40">
        <v>8</v>
      </c>
      <c r="S29" s="127" t="str">
        <f t="shared" si="8"/>
        <v>B⁺</v>
      </c>
      <c r="T29" s="128" t="str">
        <f t="shared" si="9"/>
        <v>3.5</v>
      </c>
      <c r="U29" s="40">
        <v>8</v>
      </c>
      <c r="V29" s="127" t="str">
        <f t="shared" si="10"/>
        <v>B⁺</v>
      </c>
      <c r="W29" s="128" t="str">
        <f t="shared" si="11"/>
        <v>3.5</v>
      </c>
      <c r="X29" s="40">
        <v>7.7</v>
      </c>
      <c r="Y29" s="127" t="str">
        <f t="shared" si="12"/>
        <v>B</v>
      </c>
      <c r="Z29" s="128" t="str">
        <f t="shared" si="13"/>
        <v>3.0</v>
      </c>
      <c r="AA29" s="40">
        <v>8.3000000000000007</v>
      </c>
      <c r="AB29" s="127" t="str">
        <f t="shared" si="14"/>
        <v>B⁺</v>
      </c>
      <c r="AC29" s="128" t="str">
        <f t="shared" si="15"/>
        <v>3.5</v>
      </c>
      <c r="AD29" s="40">
        <v>8.4</v>
      </c>
      <c r="AE29" s="127" t="str">
        <f t="shared" si="16"/>
        <v>B⁺</v>
      </c>
      <c r="AF29" s="128" t="str">
        <f t="shared" si="17"/>
        <v>3.5</v>
      </c>
      <c r="AG29" s="141">
        <f t="shared" si="18"/>
        <v>143</v>
      </c>
      <c r="AH29" s="130">
        <f t="shared" si="19"/>
        <v>7.9444444444444446</v>
      </c>
      <c r="AI29" s="129">
        <f t="shared" si="20"/>
        <v>59</v>
      </c>
      <c r="AJ29" s="142">
        <f t="shared" si="21"/>
        <v>3.2777777777777777</v>
      </c>
      <c r="AK29" s="25"/>
    </row>
    <row r="30" spans="1:37" s="26" customFormat="1" ht="21.75" customHeight="1">
      <c r="A30" s="126">
        <v>21</v>
      </c>
      <c r="B30" s="126" t="s">
        <v>95</v>
      </c>
      <c r="C30" s="99" t="s">
        <v>96</v>
      </c>
      <c r="D30" s="100" t="s">
        <v>97</v>
      </c>
      <c r="E30" s="150" t="s">
        <v>98</v>
      </c>
      <c r="F30" s="115">
        <v>7.5</v>
      </c>
      <c r="G30" s="127" t="str">
        <f t="shared" si="0"/>
        <v>B</v>
      </c>
      <c r="H30" s="128" t="str">
        <f t="shared" si="1"/>
        <v>3.0</v>
      </c>
      <c r="I30" s="40">
        <v>7.6</v>
      </c>
      <c r="J30" s="127" t="str">
        <f t="shared" si="2"/>
        <v>B</v>
      </c>
      <c r="K30" s="128" t="str">
        <f t="shared" si="3"/>
        <v>3.0</v>
      </c>
      <c r="L30" s="40">
        <v>7.8</v>
      </c>
      <c r="M30" s="127" t="str">
        <f t="shared" si="4"/>
        <v>B</v>
      </c>
      <c r="N30" s="128" t="str">
        <f t="shared" si="5"/>
        <v>3.0</v>
      </c>
      <c r="O30" s="40">
        <v>7.6</v>
      </c>
      <c r="P30" s="127" t="str">
        <f t="shared" si="6"/>
        <v>B</v>
      </c>
      <c r="Q30" s="128" t="str">
        <f t="shared" si="7"/>
        <v>3.0</v>
      </c>
      <c r="R30" s="40">
        <v>7.7</v>
      </c>
      <c r="S30" s="127" t="str">
        <f t="shared" si="8"/>
        <v>B</v>
      </c>
      <c r="T30" s="128" t="str">
        <f t="shared" si="9"/>
        <v>3.0</v>
      </c>
      <c r="U30" s="40">
        <v>8</v>
      </c>
      <c r="V30" s="127" t="str">
        <f t="shared" si="10"/>
        <v>B⁺</v>
      </c>
      <c r="W30" s="128" t="str">
        <f t="shared" si="11"/>
        <v>3.5</v>
      </c>
      <c r="X30" s="40">
        <v>7.8</v>
      </c>
      <c r="Y30" s="127" t="str">
        <f t="shared" si="12"/>
        <v>B</v>
      </c>
      <c r="Z30" s="128" t="str">
        <f t="shared" si="13"/>
        <v>3.0</v>
      </c>
      <c r="AA30" s="40">
        <v>8.1</v>
      </c>
      <c r="AB30" s="127" t="str">
        <f t="shared" si="14"/>
        <v>B⁺</v>
      </c>
      <c r="AC30" s="128" t="str">
        <f t="shared" si="15"/>
        <v>3.5</v>
      </c>
      <c r="AD30" s="40">
        <v>8.4</v>
      </c>
      <c r="AE30" s="127" t="str">
        <f t="shared" si="16"/>
        <v>B⁺</v>
      </c>
      <c r="AF30" s="128" t="str">
        <f t="shared" si="17"/>
        <v>3.5</v>
      </c>
      <c r="AG30" s="141">
        <f t="shared" si="18"/>
        <v>141</v>
      </c>
      <c r="AH30" s="130">
        <f t="shared" si="19"/>
        <v>7.833333333333333</v>
      </c>
      <c r="AI30" s="129">
        <f t="shared" si="20"/>
        <v>57</v>
      </c>
      <c r="AJ30" s="142">
        <f t="shared" si="21"/>
        <v>3.1666666666666665</v>
      </c>
      <c r="AK30" s="25"/>
    </row>
    <row r="31" spans="1:37" s="26" customFormat="1" ht="21.75" customHeight="1">
      <c r="A31" s="126">
        <v>22</v>
      </c>
      <c r="B31" s="126" t="s">
        <v>99</v>
      </c>
      <c r="C31" s="99" t="s">
        <v>100</v>
      </c>
      <c r="D31" s="100" t="s">
        <v>101</v>
      </c>
      <c r="E31" s="150" t="s">
        <v>102</v>
      </c>
      <c r="F31" s="115">
        <v>7.5</v>
      </c>
      <c r="G31" s="127" t="str">
        <f t="shared" si="0"/>
        <v>B</v>
      </c>
      <c r="H31" s="128" t="str">
        <f t="shared" si="1"/>
        <v>3.0</v>
      </c>
      <c r="I31" s="40">
        <v>7.6</v>
      </c>
      <c r="J31" s="127" t="str">
        <f t="shared" si="2"/>
        <v>B</v>
      </c>
      <c r="K31" s="128" t="str">
        <f t="shared" si="3"/>
        <v>3.0</v>
      </c>
      <c r="L31" s="40">
        <v>7.8</v>
      </c>
      <c r="M31" s="127" t="str">
        <f t="shared" si="4"/>
        <v>B</v>
      </c>
      <c r="N31" s="128" t="str">
        <f t="shared" si="5"/>
        <v>3.0</v>
      </c>
      <c r="O31" s="40">
        <v>8.1999999999999993</v>
      </c>
      <c r="P31" s="127" t="str">
        <f t="shared" si="6"/>
        <v>B⁺</v>
      </c>
      <c r="Q31" s="128" t="str">
        <f t="shared" si="7"/>
        <v>3.5</v>
      </c>
      <c r="R31" s="40">
        <v>7.7</v>
      </c>
      <c r="S31" s="127" t="str">
        <f t="shared" si="8"/>
        <v>B</v>
      </c>
      <c r="T31" s="128" t="str">
        <f t="shared" si="9"/>
        <v>3.0</v>
      </c>
      <c r="U31" s="40">
        <v>7.7</v>
      </c>
      <c r="V31" s="127" t="str">
        <f t="shared" si="10"/>
        <v>B</v>
      </c>
      <c r="W31" s="128" t="str">
        <f t="shared" si="11"/>
        <v>3.0</v>
      </c>
      <c r="X31" s="40">
        <v>7.4</v>
      </c>
      <c r="Y31" s="127" t="str">
        <f t="shared" si="12"/>
        <v>B</v>
      </c>
      <c r="Z31" s="128" t="str">
        <f t="shared" si="13"/>
        <v>3.0</v>
      </c>
      <c r="AA31" s="40">
        <v>8.1</v>
      </c>
      <c r="AB31" s="127" t="str">
        <f t="shared" si="14"/>
        <v>B⁺</v>
      </c>
      <c r="AC31" s="128" t="str">
        <f t="shared" si="15"/>
        <v>3.5</v>
      </c>
      <c r="AD31" s="40">
        <v>8.4</v>
      </c>
      <c r="AE31" s="127" t="str">
        <f t="shared" si="16"/>
        <v>B⁺</v>
      </c>
      <c r="AF31" s="128" t="str">
        <f t="shared" si="17"/>
        <v>3.5</v>
      </c>
      <c r="AG31" s="141">
        <f t="shared" si="18"/>
        <v>140.80000000000001</v>
      </c>
      <c r="AH31" s="130">
        <f t="shared" si="19"/>
        <v>7.8222222222222229</v>
      </c>
      <c r="AI31" s="129">
        <f t="shared" si="20"/>
        <v>57</v>
      </c>
      <c r="AJ31" s="142">
        <f t="shared" si="21"/>
        <v>3.1666666666666665</v>
      </c>
      <c r="AK31" s="25"/>
    </row>
    <row r="32" spans="1:37" s="26" customFormat="1" ht="21.75" customHeight="1">
      <c r="A32" s="126">
        <v>23</v>
      </c>
      <c r="B32" s="126" t="s">
        <v>103</v>
      </c>
      <c r="C32" s="99" t="s">
        <v>27</v>
      </c>
      <c r="D32" s="100" t="s">
        <v>104</v>
      </c>
      <c r="E32" s="150">
        <v>31265</v>
      </c>
      <c r="F32" s="115">
        <v>7.5</v>
      </c>
      <c r="G32" s="127" t="str">
        <f t="shared" si="0"/>
        <v>B</v>
      </c>
      <c r="H32" s="128" t="str">
        <f t="shared" si="1"/>
        <v>3.0</v>
      </c>
      <c r="I32" s="40">
        <v>7.6</v>
      </c>
      <c r="J32" s="127" t="str">
        <f t="shared" si="2"/>
        <v>B</v>
      </c>
      <c r="K32" s="128" t="str">
        <f t="shared" si="3"/>
        <v>3.0</v>
      </c>
      <c r="L32" s="40">
        <v>7.8</v>
      </c>
      <c r="M32" s="127" t="str">
        <f t="shared" si="4"/>
        <v>B</v>
      </c>
      <c r="N32" s="128" t="str">
        <f t="shared" si="5"/>
        <v>3.0</v>
      </c>
      <c r="O32" s="40">
        <v>8.1999999999999993</v>
      </c>
      <c r="P32" s="127" t="str">
        <f t="shared" si="6"/>
        <v>B⁺</v>
      </c>
      <c r="Q32" s="128" t="str">
        <f t="shared" si="7"/>
        <v>3.5</v>
      </c>
      <c r="R32" s="40">
        <v>8</v>
      </c>
      <c r="S32" s="127" t="str">
        <f t="shared" si="8"/>
        <v>B⁺</v>
      </c>
      <c r="T32" s="128" t="str">
        <f t="shared" si="9"/>
        <v>3.5</v>
      </c>
      <c r="U32" s="40">
        <v>7.4</v>
      </c>
      <c r="V32" s="127" t="str">
        <f t="shared" si="10"/>
        <v>B</v>
      </c>
      <c r="W32" s="128" t="str">
        <f t="shared" si="11"/>
        <v>3.0</v>
      </c>
      <c r="X32" s="40">
        <v>7.4</v>
      </c>
      <c r="Y32" s="127" t="str">
        <f t="shared" si="12"/>
        <v>B</v>
      </c>
      <c r="Z32" s="128" t="str">
        <f t="shared" si="13"/>
        <v>3.0</v>
      </c>
      <c r="AA32" s="40">
        <v>8.4</v>
      </c>
      <c r="AB32" s="127" t="str">
        <f t="shared" si="14"/>
        <v>B⁺</v>
      </c>
      <c r="AC32" s="128" t="str">
        <f t="shared" si="15"/>
        <v>3.5</v>
      </c>
      <c r="AD32" s="40">
        <v>8.4</v>
      </c>
      <c r="AE32" s="127" t="str">
        <f t="shared" si="16"/>
        <v>B⁺</v>
      </c>
      <c r="AF32" s="128" t="str">
        <f t="shared" si="17"/>
        <v>3.5</v>
      </c>
      <c r="AG32" s="141">
        <f t="shared" si="18"/>
        <v>141.39999999999998</v>
      </c>
      <c r="AH32" s="130">
        <f t="shared" si="19"/>
        <v>7.8555555555555543</v>
      </c>
      <c r="AI32" s="129">
        <f t="shared" si="20"/>
        <v>58</v>
      </c>
      <c r="AJ32" s="142">
        <f t="shared" si="21"/>
        <v>3.2222222222222223</v>
      </c>
      <c r="AK32" s="25"/>
    </row>
    <row r="33" spans="1:38" s="26" customFormat="1" ht="21.75" customHeight="1">
      <c r="A33" s="126">
        <v>24</v>
      </c>
      <c r="B33" s="126" t="s">
        <v>105</v>
      </c>
      <c r="C33" s="99" t="s">
        <v>106</v>
      </c>
      <c r="D33" s="100" t="s">
        <v>34</v>
      </c>
      <c r="E33" s="150" t="s">
        <v>107</v>
      </c>
      <c r="F33" s="115">
        <v>7.5</v>
      </c>
      <c r="G33" s="127" t="str">
        <f t="shared" si="0"/>
        <v>B</v>
      </c>
      <c r="H33" s="128" t="str">
        <f t="shared" si="1"/>
        <v>3.0</v>
      </c>
      <c r="I33" s="40">
        <v>7.6</v>
      </c>
      <c r="J33" s="127" t="str">
        <f t="shared" si="2"/>
        <v>B</v>
      </c>
      <c r="K33" s="128" t="str">
        <f t="shared" si="3"/>
        <v>3.0</v>
      </c>
      <c r="L33" s="40">
        <v>7.8</v>
      </c>
      <c r="M33" s="127" t="str">
        <f t="shared" si="4"/>
        <v>B</v>
      </c>
      <c r="N33" s="128" t="str">
        <f t="shared" si="5"/>
        <v>3.0</v>
      </c>
      <c r="O33" s="40">
        <v>4.2</v>
      </c>
      <c r="P33" s="127" t="str">
        <f t="shared" si="6"/>
        <v>D</v>
      </c>
      <c r="Q33" s="128" t="str">
        <f t="shared" si="7"/>
        <v>1.0</v>
      </c>
      <c r="R33" s="40">
        <v>7.7</v>
      </c>
      <c r="S33" s="127" t="str">
        <f t="shared" si="8"/>
        <v>B</v>
      </c>
      <c r="T33" s="128" t="str">
        <f t="shared" si="9"/>
        <v>3.0</v>
      </c>
      <c r="U33" s="40">
        <v>8</v>
      </c>
      <c r="V33" s="127" t="str">
        <f t="shared" si="10"/>
        <v>B⁺</v>
      </c>
      <c r="W33" s="128" t="str">
        <f t="shared" si="11"/>
        <v>3.5</v>
      </c>
      <c r="X33" s="40">
        <v>7.1</v>
      </c>
      <c r="Y33" s="127" t="str">
        <f t="shared" si="12"/>
        <v>B</v>
      </c>
      <c r="Z33" s="128" t="str">
        <f t="shared" si="13"/>
        <v>3.0</v>
      </c>
      <c r="AA33" s="40">
        <v>8.1999999999999993</v>
      </c>
      <c r="AB33" s="127" t="str">
        <f t="shared" si="14"/>
        <v>B⁺</v>
      </c>
      <c r="AC33" s="128" t="str">
        <f t="shared" si="15"/>
        <v>3.5</v>
      </c>
      <c r="AD33" s="40">
        <v>7.8</v>
      </c>
      <c r="AE33" s="127" t="str">
        <f t="shared" si="16"/>
        <v>B</v>
      </c>
      <c r="AF33" s="128" t="str">
        <f t="shared" si="17"/>
        <v>3.0</v>
      </c>
      <c r="AG33" s="141">
        <f t="shared" si="18"/>
        <v>131.79999999999998</v>
      </c>
      <c r="AH33" s="130">
        <f t="shared" si="19"/>
        <v>7.3222222222222211</v>
      </c>
      <c r="AI33" s="129">
        <f t="shared" si="20"/>
        <v>52</v>
      </c>
      <c r="AJ33" s="142">
        <f t="shared" si="21"/>
        <v>2.8888888888888888</v>
      </c>
      <c r="AK33" s="25"/>
    </row>
    <row r="34" spans="1:38" s="26" customFormat="1" ht="21.75" customHeight="1">
      <c r="A34" s="126">
        <v>25</v>
      </c>
      <c r="B34" s="126" t="s">
        <v>108</v>
      </c>
      <c r="C34" s="99" t="s">
        <v>109</v>
      </c>
      <c r="D34" s="100" t="s">
        <v>35</v>
      </c>
      <c r="E34" s="150" t="s">
        <v>110</v>
      </c>
      <c r="F34" s="115">
        <v>7.5</v>
      </c>
      <c r="G34" s="127" t="str">
        <f t="shared" si="0"/>
        <v>B</v>
      </c>
      <c r="H34" s="128" t="str">
        <f t="shared" si="1"/>
        <v>3.0</v>
      </c>
      <c r="I34" s="40">
        <v>7.6</v>
      </c>
      <c r="J34" s="127" t="str">
        <f t="shared" si="2"/>
        <v>B</v>
      </c>
      <c r="K34" s="128" t="str">
        <f t="shared" si="3"/>
        <v>3.0</v>
      </c>
      <c r="L34" s="40">
        <v>7.8</v>
      </c>
      <c r="M34" s="127" t="str">
        <f t="shared" si="4"/>
        <v>B</v>
      </c>
      <c r="N34" s="128" t="str">
        <f t="shared" si="5"/>
        <v>3.0</v>
      </c>
      <c r="O34" s="40">
        <v>8.1999999999999993</v>
      </c>
      <c r="P34" s="127" t="str">
        <f t="shared" si="6"/>
        <v>B⁺</v>
      </c>
      <c r="Q34" s="128" t="str">
        <f t="shared" si="7"/>
        <v>3.5</v>
      </c>
      <c r="R34" s="40">
        <v>8</v>
      </c>
      <c r="S34" s="127" t="str">
        <f t="shared" si="8"/>
        <v>B⁺</v>
      </c>
      <c r="T34" s="128" t="str">
        <f t="shared" si="9"/>
        <v>3.5</v>
      </c>
      <c r="U34" s="40">
        <v>8.3000000000000007</v>
      </c>
      <c r="V34" s="127" t="str">
        <f t="shared" si="10"/>
        <v>B⁺</v>
      </c>
      <c r="W34" s="128" t="str">
        <f t="shared" si="11"/>
        <v>3.5</v>
      </c>
      <c r="X34" s="40">
        <v>7.7</v>
      </c>
      <c r="Y34" s="127" t="str">
        <f t="shared" si="12"/>
        <v>B</v>
      </c>
      <c r="Z34" s="128" t="str">
        <f t="shared" si="13"/>
        <v>3.0</v>
      </c>
      <c r="AA34" s="40">
        <v>8</v>
      </c>
      <c r="AB34" s="127" t="str">
        <f t="shared" si="14"/>
        <v>B⁺</v>
      </c>
      <c r="AC34" s="128" t="str">
        <f t="shared" si="15"/>
        <v>3.5</v>
      </c>
      <c r="AD34" s="40">
        <v>8.4</v>
      </c>
      <c r="AE34" s="127" t="str">
        <f t="shared" si="16"/>
        <v>B⁺</v>
      </c>
      <c r="AF34" s="128" t="str">
        <f t="shared" si="17"/>
        <v>3.5</v>
      </c>
      <c r="AG34" s="141">
        <f t="shared" si="18"/>
        <v>143</v>
      </c>
      <c r="AH34" s="130">
        <f t="shared" si="19"/>
        <v>7.9444444444444446</v>
      </c>
      <c r="AI34" s="129">
        <f t="shared" si="20"/>
        <v>59</v>
      </c>
      <c r="AJ34" s="142">
        <f t="shared" si="21"/>
        <v>3.2777777777777777</v>
      </c>
      <c r="AK34" s="25"/>
    </row>
    <row r="35" spans="1:38" s="26" customFormat="1" ht="21.75" customHeight="1">
      <c r="A35" s="126">
        <v>26</v>
      </c>
      <c r="B35" s="126" t="s">
        <v>111</v>
      </c>
      <c r="C35" s="99" t="s">
        <v>112</v>
      </c>
      <c r="D35" s="100" t="s">
        <v>113</v>
      </c>
      <c r="E35" s="150">
        <v>28674</v>
      </c>
      <c r="F35" s="115">
        <v>7.5</v>
      </c>
      <c r="G35" s="127" t="str">
        <f t="shared" si="0"/>
        <v>B</v>
      </c>
      <c r="H35" s="128" t="str">
        <f t="shared" si="1"/>
        <v>3.0</v>
      </c>
      <c r="I35" s="40">
        <v>7.6</v>
      </c>
      <c r="J35" s="127" t="str">
        <f t="shared" si="2"/>
        <v>B</v>
      </c>
      <c r="K35" s="128" t="str">
        <f t="shared" si="3"/>
        <v>3.0</v>
      </c>
      <c r="L35" s="40">
        <v>7.8</v>
      </c>
      <c r="M35" s="127" t="str">
        <f t="shared" si="4"/>
        <v>B</v>
      </c>
      <c r="N35" s="128" t="str">
        <f t="shared" si="5"/>
        <v>3.0</v>
      </c>
      <c r="O35" s="40">
        <v>7.6</v>
      </c>
      <c r="P35" s="127" t="str">
        <f t="shared" si="6"/>
        <v>B</v>
      </c>
      <c r="Q35" s="128" t="str">
        <f t="shared" si="7"/>
        <v>3.0</v>
      </c>
      <c r="R35" s="40">
        <v>8</v>
      </c>
      <c r="S35" s="127" t="str">
        <f t="shared" si="8"/>
        <v>B⁺</v>
      </c>
      <c r="T35" s="128" t="str">
        <f t="shared" si="9"/>
        <v>3.5</v>
      </c>
      <c r="U35" s="40">
        <v>8</v>
      </c>
      <c r="V35" s="127" t="str">
        <f t="shared" si="10"/>
        <v>B⁺</v>
      </c>
      <c r="W35" s="128" t="str">
        <f t="shared" si="11"/>
        <v>3.5</v>
      </c>
      <c r="X35" s="40">
        <v>7.4</v>
      </c>
      <c r="Y35" s="127" t="str">
        <f t="shared" si="12"/>
        <v>B</v>
      </c>
      <c r="Z35" s="128" t="str">
        <f t="shared" si="13"/>
        <v>3.0</v>
      </c>
      <c r="AA35" s="40">
        <v>7.5</v>
      </c>
      <c r="AB35" s="127" t="str">
        <f t="shared" si="14"/>
        <v>B</v>
      </c>
      <c r="AC35" s="128" t="str">
        <f t="shared" si="15"/>
        <v>3.0</v>
      </c>
      <c r="AD35" s="40">
        <v>8.4</v>
      </c>
      <c r="AE35" s="127" t="str">
        <f t="shared" si="16"/>
        <v>B⁺</v>
      </c>
      <c r="AF35" s="128" t="str">
        <f t="shared" si="17"/>
        <v>3.5</v>
      </c>
      <c r="AG35" s="141">
        <f t="shared" si="18"/>
        <v>139.6</v>
      </c>
      <c r="AH35" s="130">
        <f t="shared" si="19"/>
        <v>7.7555555555555555</v>
      </c>
      <c r="AI35" s="129">
        <f t="shared" si="20"/>
        <v>57</v>
      </c>
      <c r="AJ35" s="142">
        <f t="shared" si="21"/>
        <v>3.1666666666666665</v>
      </c>
      <c r="AK35" s="25"/>
    </row>
    <row r="36" spans="1:38" s="26" customFormat="1" ht="21.75" customHeight="1">
      <c r="A36" s="126">
        <v>27</v>
      </c>
      <c r="B36" s="126" t="s">
        <v>114</v>
      </c>
      <c r="C36" s="99" t="s">
        <v>115</v>
      </c>
      <c r="D36" s="100" t="s">
        <v>116</v>
      </c>
      <c r="E36" s="150">
        <v>29857</v>
      </c>
      <c r="F36" s="115">
        <v>7.5</v>
      </c>
      <c r="G36" s="127" t="str">
        <f t="shared" si="0"/>
        <v>B</v>
      </c>
      <c r="H36" s="128" t="str">
        <f t="shared" si="1"/>
        <v>3.0</v>
      </c>
      <c r="I36" s="40">
        <v>7.6</v>
      </c>
      <c r="J36" s="127" t="str">
        <f t="shared" si="2"/>
        <v>B</v>
      </c>
      <c r="K36" s="128" t="str">
        <f t="shared" si="3"/>
        <v>3.0</v>
      </c>
      <c r="L36" s="40">
        <v>7.8</v>
      </c>
      <c r="M36" s="127" t="str">
        <f t="shared" si="4"/>
        <v>B</v>
      </c>
      <c r="N36" s="128" t="str">
        <f t="shared" si="5"/>
        <v>3.0</v>
      </c>
      <c r="O36" s="40">
        <v>7.6</v>
      </c>
      <c r="P36" s="127" t="str">
        <f t="shared" si="6"/>
        <v>B</v>
      </c>
      <c r="Q36" s="128" t="str">
        <f t="shared" si="7"/>
        <v>3.0</v>
      </c>
      <c r="R36" s="40">
        <v>8</v>
      </c>
      <c r="S36" s="127" t="str">
        <f t="shared" si="8"/>
        <v>B⁺</v>
      </c>
      <c r="T36" s="128" t="str">
        <f t="shared" si="9"/>
        <v>3.5</v>
      </c>
      <c r="U36" s="40">
        <v>8</v>
      </c>
      <c r="V36" s="127" t="str">
        <f t="shared" si="10"/>
        <v>B⁺</v>
      </c>
      <c r="W36" s="128" t="str">
        <f t="shared" si="11"/>
        <v>3.5</v>
      </c>
      <c r="X36" s="40">
        <v>7.7</v>
      </c>
      <c r="Y36" s="127" t="str">
        <f t="shared" si="12"/>
        <v>B</v>
      </c>
      <c r="Z36" s="128" t="str">
        <f t="shared" si="13"/>
        <v>3.0</v>
      </c>
      <c r="AA36" s="40">
        <v>8</v>
      </c>
      <c r="AB36" s="127" t="str">
        <f t="shared" si="14"/>
        <v>B⁺</v>
      </c>
      <c r="AC36" s="128" t="str">
        <f t="shared" si="15"/>
        <v>3.5</v>
      </c>
      <c r="AD36" s="40">
        <v>8.4</v>
      </c>
      <c r="AE36" s="127" t="str">
        <f t="shared" si="16"/>
        <v>B⁺</v>
      </c>
      <c r="AF36" s="128" t="str">
        <f t="shared" si="17"/>
        <v>3.5</v>
      </c>
      <c r="AG36" s="141">
        <f t="shared" si="18"/>
        <v>141.20000000000002</v>
      </c>
      <c r="AH36" s="130">
        <f t="shared" si="19"/>
        <v>7.844444444444445</v>
      </c>
      <c r="AI36" s="129">
        <f t="shared" si="20"/>
        <v>58</v>
      </c>
      <c r="AJ36" s="142">
        <f t="shared" si="21"/>
        <v>3.2222222222222223</v>
      </c>
      <c r="AK36" s="25"/>
    </row>
    <row r="37" spans="1:38" s="26" customFormat="1" ht="21.75" customHeight="1">
      <c r="A37" s="126">
        <v>28</v>
      </c>
      <c r="B37" s="126" t="s">
        <v>117</v>
      </c>
      <c r="C37" s="99" t="s">
        <v>118</v>
      </c>
      <c r="D37" s="100" t="s">
        <v>119</v>
      </c>
      <c r="E37" s="150" t="s">
        <v>120</v>
      </c>
      <c r="F37" s="115">
        <v>7.5</v>
      </c>
      <c r="G37" s="127" t="str">
        <f t="shared" si="0"/>
        <v>B</v>
      </c>
      <c r="H37" s="128" t="str">
        <f t="shared" si="1"/>
        <v>3.0</v>
      </c>
      <c r="I37" s="40">
        <v>7.6</v>
      </c>
      <c r="J37" s="127" t="str">
        <f t="shared" si="2"/>
        <v>B</v>
      </c>
      <c r="K37" s="128" t="str">
        <f t="shared" si="3"/>
        <v>3.0</v>
      </c>
      <c r="L37" s="40">
        <v>7.8</v>
      </c>
      <c r="M37" s="127" t="str">
        <f t="shared" si="4"/>
        <v>B</v>
      </c>
      <c r="N37" s="128" t="str">
        <f t="shared" si="5"/>
        <v>3.0</v>
      </c>
      <c r="O37" s="40">
        <v>4.8</v>
      </c>
      <c r="P37" s="127" t="str">
        <f t="shared" si="6"/>
        <v>D</v>
      </c>
      <c r="Q37" s="128" t="str">
        <f t="shared" si="7"/>
        <v>1.0</v>
      </c>
      <c r="R37" s="40">
        <v>7.7</v>
      </c>
      <c r="S37" s="127" t="str">
        <f t="shared" si="8"/>
        <v>B</v>
      </c>
      <c r="T37" s="128" t="str">
        <f t="shared" si="9"/>
        <v>3.0</v>
      </c>
      <c r="U37" s="40">
        <v>8</v>
      </c>
      <c r="V37" s="127" t="str">
        <f t="shared" si="10"/>
        <v>B⁺</v>
      </c>
      <c r="W37" s="128" t="str">
        <f t="shared" si="11"/>
        <v>3.5</v>
      </c>
      <c r="X37" s="40">
        <v>7.1</v>
      </c>
      <c r="Y37" s="127" t="str">
        <f t="shared" si="12"/>
        <v>B</v>
      </c>
      <c r="Z37" s="128" t="str">
        <f t="shared" si="13"/>
        <v>3.0</v>
      </c>
      <c r="AA37" s="40">
        <v>7.4</v>
      </c>
      <c r="AB37" s="127" t="str">
        <f t="shared" si="14"/>
        <v>B</v>
      </c>
      <c r="AC37" s="128" t="str">
        <f t="shared" si="15"/>
        <v>3.0</v>
      </c>
      <c r="AD37" s="40">
        <v>7.8</v>
      </c>
      <c r="AE37" s="127" t="str">
        <f t="shared" si="16"/>
        <v>B</v>
      </c>
      <c r="AF37" s="128" t="str">
        <f t="shared" si="17"/>
        <v>3.0</v>
      </c>
      <c r="AG37" s="141">
        <f t="shared" si="18"/>
        <v>131.4</v>
      </c>
      <c r="AH37" s="130">
        <f t="shared" si="19"/>
        <v>7.3000000000000007</v>
      </c>
      <c r="AI37" s="129">
        <f t="shared" si="20"/>
        <v>51</v>
      </c>
      <c r="AJ37" s="142">
        <f t="shared" si="21"/>
        <v>2.8333333333333335</v>
      </c>
      <c r="AK37" s="25"/>
    </row>
    <row r="38" spans="1:38" s="26" customFormat="1" ht="21.75" customHeight="1">
      <c r="A38" s="126">
        <v>29</v>
      </c>
      <c r="B38" s="126" t="s">
        <v>121</v>
      </c>
      <c r="C38" s="99" t="s">
        <v>122</v>
      </c>
      <c r="D38" s="100" t="s">
        <v>24</v>
      </c>
      <c r="E38" s="150" t="s">
        <v>123</v>
      </c>
      <c r="F38" s="115">
        <v>7.5</v>
      </c>
      <c r="G38" s="127" t="str">
        <f t="shared" si="0"/>
        <v>B</v>
      </c>
      <c r="H38" s="128" t="str">
        <f t="shared" si="1"/>
        <v>3.0</v>
      </c>
      <c r="I38" s="40">
        <v>7.6</v>
      </c>
      <c r="J38" s="127" t="str">
        <f t="shared" si="2"/>
        <v>B</v>
      </c>
      <c r="K38" s="128" t="str">
        <f t="shared" si="3"/>
        <v>3.0</v>
      </c>
      <c r="L38" s="40">
        <v>7.8</v>
      </c>
      <c r="M38" s="127" t="str">
        <f t="shared" si="4"/>
        <v>B</v>
      </c>
      <c r="N38" s="128" t="str">
        <f t="shared" si="5"/>
        <v>3.0</v>
      </c>
      <c r="O38" s="40">
        <v>7.6</v>
      </c>
      <c r="P38" s="127" t="str">
        <f t="shared" si="6"/>
        <v>B</v>
      </c>
      <c r="Q38" s="128" t="str">
        <f t="shared" si="7"/>
        <v>3.0</v>
      </c>
      <c r="R38" s="40">
        <v>7.7</v>
      </c>
      <c r="S38" s="127" t="str">
        <f t="shared" si="8"/>
        <v>B</v>
      </c>
      <c r="T38" s="128" t="str">
        <f t="shared" si="9"/>
        <v>3.0</v>
      </c>
      <c r="U38" s="40">
        <v>7.7</v>
      </c>
      <c r="V38" s="127" t="str">
        <f t="shared" si="10"/>
        <v>B</v>
      </c>
      <c r="W38" s="128" t="str">
        <f t="shared" si="11"/>
        <v>3.0</v>
      </c>
      <c r="X38" s="40">
        <v>7.1</v>
      </c>
      <c r="Y38" s="127" t="str">
        <f t="shared" si="12"/>
        <v>B</v>
      </c>
      <c r="Z38" s="128" t="str">
        <f t="shared" si="13"/>
        <v>3.0</v>
      </c>
      <c r="AA38" s="40">
        <v>7.4</v>
      </c>
      <c r="AB38" s="127" t="str">
        <f t="shared" si="14"/>
        <v>B</v>
      </c>
      <c r="AC38" s="128" t="str">
        <f t="shared" si="15"/>
        <v>3.0</v>
      </c>
      <c r="AD38" s="40">
        <v>7.8</v>
      </c>
      <c r="AE38" s="127" t="str">
        <f t="shared" si="16"/>
        <v>B</v>
      </c>
      <c r="AF38" s="128" t="str">
        <f t="shared" si="17"/>
        <v>3.0</v>
      </c>
      <c r="AG38" s="141">
        <f t="shared" si="18"/>
        <v>136.4</v>
      </c>
      <c r="AH38" s="130">
        <f t="shared" si="19"/>
        <v>7.5777777777777784</v>
      </c>
      <c r="AI38" s="129">
        <f t="shared" si="20"/>
        <v>54</v>
      </c>
      <c r="AJ38" s="142">
        <f t="shared" si="21"/>
        <v>3</v>
      </c>
      <c r="AK38" s="25"/>
    </row>
    <row r="39" spans="1:38" s="26" customFormat="1" ht="21.75" customHeight="1">
      <c r="A39" s="126">
        <v>30</v>
      </c>
      <c r="B39" s="126" t="s">
        <v>124</v>
      </c>
      <c r="C39" s="99" t="s">
        <v>125</v>
      </c>
      <c r="D39" s="100" t="s">
        <v>126</v>
      </c>
      <c r="E39" s="150" t="s">
        <v>127</v>
      </c>
      <c r="F39" s="115">
        <v>7.5</v>
      </c>
      <c r="G39" s="127" t="str">
        <f t="shared" si="0"/>
        <v>B</v>
      </c>
      <c r="H39" s="128" t="str">
        <f t="shared" si="1"/>
        <v>3.0</v>
      </c>
      <c r="I39" s="40">
        <v>7.6</v>
      </c>
      <c r="J39" s="127" t="str">
        <f t="shared" si="2"/>
        <v>B</v>
      </c>
      <c r="K39" s="128" t="str">
        <f t="shared" si="3"/>
        <v>3.0</v>
      </c>
      <c r="L39" s="40">
        <v>7.8</v>
      </c>
      <c r="M39" s="127" t="str">
        <f t="shared" si="4"/>
        <v>B</v>
      </c>
      <c r="N39" s="128" t="str">
        <f t="shared" si="5"/>
        <v>3.0</v>
      </c>
      <c r="O39" s="40">
        <v>7.6</v>
      </c>
      <c r="P39" s="127" t="str">
        <f t="shared" si="6"/>
        <v>B</v>
      </c>
      <c r="Q39" s="128" t="str">
        <f t="shared" si="7"/>
        <v>3.0</v>
      </c>
      <c r="R39" s="40">
        <v>7.7</v>
      </c>
      <c r="S39" s="127" t="str">
        <f t="shared" si="8"/>
        <v>B</v>
      </c>
      <c r="T39" s="128" t="str">
        <f t="shared" si="9"/>
        <v>3.0</v>
      </c>
      <c r="U39" s="40">
        <v>7.4</v>
      </c>
      <c r="V39" s="127" t="str">
        <f t="shared" si="10"/>
        <v>B</v>
      </c>
      <c r="W39" s="128" t="str">
        <f t="shared" si="11"/>
        <v>3.0</v>
      </c>
      <c r="X39" s="40">
        <v>7.8</v>
      </c>
      <c r="Y39" s="127" t="str">
        <f t="shared" si="12"/>
        <v>B</v>
      </c>
      <c r="Z39" s="128" t="str">
        <f t="shared" si="13"/>
        <v>3.0</v>
      </c>
      <c r="AA39" s="40">
        <v>8.1</v>
      </c>
      <c r="AB39" s="127" t="str">
        <f t="shared" si="14"/>
        <v>B⁺</v>
      </c>
      <c r="AC39" s="128" t="str">
        <f t="shared" si="15"/>
        <v>3.5</v>
      </c>
      <c r="AD39" s="40">
        <v>8.1999999999999993</v>
      </c>
      <c r="AE39" s="127" t="str">
        <f t="shared" si="16"/>
        <v>B⁺</v>
      </c>
      <c r="AF39" s="128" t="str">
        <f t="shared" si="17"/>
        <v>3.5</v>
      </c>
      <c r="AG39" s="141">
        <f t="shared" si="18"/>
        <v>139.4</v>
      </c>
      <c r="AH39" s="130">
        <f t="shared" si="19"/>
        <v>7.7444444444444445</v>
      </c>
      <c r="AI39" s="129">
        <f t="shared" si="20"/>
        <v>56</v>
      </c>
      <c r="AJ39" s="142">
        <f t="shared" si="21"/>
        <v>3.1111111111111112</v>
      </c>
      <c r="AK39" s="25"/>
      <c r="AL39" s="28"/>
    </row>
    <row r="40" spans="1:38" s="26" customFormat="1" ht="21.75" customHeight="1">
      <c r="A40" s="126">
        <v>31</v>
      </c>
      <c r="B40" s="126" t="s">
        <v>128</v>
      </c>
      <c r="C40" s="99" t="s">
        <v>129</v>
      </c>
      <c r="D40" s="100" t="s">
        <v>130</v>
      </c>
      <c r="E40" s="150" t="s">
        <v>131</v>
      </c>
      <c r="F40" s="115">
        <v>7.5</v>
      </c>
      <c r="G40" s="127" t="str">
        <f t="shared" si="0"/>
        <v>B</v>
      </c>
      <c r="H40" s="128" t="str">
        <f t="shared" si="1"/>
        <v>3.0</v>
      </c>
      <c r="I40" s="40">
        <v>7.6</v>
      </c>
      <c r="J40" s="127" t="str">
        <f t="shared" si="2"/>
        <v>B</v>
      </c>
      <c r="K40" s="128" t="str">
        <f t="shared" si="3"/>
        <v>3.0</v>
      </c>
      <c r="L40" s="40">
        <v>7.8</v>
      </c>
      <c r="M40" s="127" t="str">
        <f t="shared" si="4"/>
        <v>B</v>
      </c>
      <c r="N40" s="128" t="str">
        <f t="shared" si="5"/>
        <v>3.0</v>
      </c>
      <c r="O40" s="40">
        <v>7.6</v>
      </c>
      <c r="P40" s="127" t="str">
        <f t="shared" si="6"/>
        <v>B</v>
      </c>
      <c r="Q40" s="128" t="str">
        <f t="shared" si="7"/>
        <v>3.0</v>
      </c>
      <c r="R40" s="40">
        <v>8</v>
      </c>
      <c r="S40" s="127" t="str">
        <f t="shared" si="8"/>
        <v>B⁺</v>
      </c>
      <c r="T40" s="128" t="str">
        <f t="shared" si="9"/>
        <v>3.5</v>
      </c>
      <c r="U40" s="40">
        <v>8</v>
      </c>
      <c r="V40" s="127" t="str">
        <f t="shared" si="10"/>
        <v>B⁺</v>
      </c>
      <c r="W40" s="128" t="str">
        <f t="shared" si="11"/>
        <v>3.5</v>
      </c>
      <c r="X40" s="40">
        <v>7.8</v>
      </c>
      <c r="Y40" s="127" t="str">
        <f t="shared" si="12"/>
        <v>B</v>
      </c>
      <c r="Z40" s="128" t="str">
        <f t="shared" si="13"/>
        <v>3.0</v>
      </c>
      <c r="AA40" s="40">
        <v>8.1999999999999993</v>
      </c>
      <c r="AB40" s="127" t="str">
        <f t="shared" si="14"/>
        <v>B⁺</v>
      </c>
      <c r="AC40" s="128" t="str">
        <f t="shared" si="15"/>
        <v>3.5</v>
      </c>
      <c r="AD40" s="40">
        <v>7.8</v>
      </c>
      <c r="AE40" s="127" t="str">
        <f t="shared" si="16"/>
        <v>B</v>
      </c>
      <c r="AF40" s="128" t="str">
        <f t="shared" si="17"/>
        <v>3.0</v>
      </c>
      <c r="AG40" s="141">
        <f t="shared" si="18"/>
        <v>140.6</v>
      </c>
      <c r="AH40" s="130">
        <f t="shared" si="19"/>
        <v>7.8111111111111109</v>
      </c>
      <c r="AI40" s="129">
        <f t="shared" si="20"/>
        <v>57</v>
      </c>
      <c r="AJ40" s="142">
        <f t="shared" si="21"/>
        <v>3.1666666666666665</v>
      </c>
      <c r="AK40" s="25"/>
    </row>
    <row r="41" spans="1:38" s="26" customFormat="1" ht="21.75" customHeight="1">
      <c r="A41" s="126">
        <v>32</v>
      </c>
      <c r="B41" s="126" t="s">
        <v>132</v>
      </c>
      <c r="C41" s="99" t="s">
        <v>133</v>
      </c>
      <c r="D41" s="100" t="s">
        <v>134</v>
      </c>
      <c r="E41" s="150">
        <v>34582</v>
      </c>
      <c r="F41" s="115">
        <v>7.5</v>
      </c>
      <c r="G41" s="127" t="str">
        <f t="shared" si="0"/>
        <v>B</v>
      </c>
      <c r="H41" s="128" t="str">
        <f t="shared" si="1"/>
        <v>3.0</v>
      </c>
      <c r="I41" s="40">
        <v>7.6</v>
      </c>
      <c r="J41" s="127" t="str">
        <f t="shared" si="2"/>
        <v>B</v>
      </c>
      <c r="K41" s="128" t="str">
        <f t="shared" si="3"/>
        <v>3.0</v>
      </c>
      <c r="L41" s="40">
        <v>7.8</v>
      </c>
      <c r="M41" s="127" t="str">
        <f t="shared" si="4"/>
        <v>B</v>
      </c>
      <c r="N41" s="128" t="str">
        <f t="shared" si="5"/>
        <v>3.0</v>
      </c>
      <c r="O41" s="40">
        <v>7.6</v>
      </c>
      <c r="P41" s="127" t="str">
        <f t="shared" si="6"/>
        <v>B</v>
      </c>
      <c r="Q41" s="128" t="str">
        <f t="shared" si="7"/>
        <v>3.0</v>
      </c>
      <c r="R41" s="40">
        <v>7.4</v>
      </c>
      <c r="S41" s="127" t="str">
        <f t="shared" si="8"/>
        <v>B</v>
      </c>
      <c r="T41" s="128" t="str">
        <f t="shared" si="9"/>
        <v>3.0</v>
      </c>
      <c r="U41" s="40">
        <v>7.4</v>
      </c>
      <c r="V41" s="127" t="str">
        <f t="shared" si="10"/>
        <v>B</v>
      </c>
      <c r="W41" s="128" t="str">
        <f t="shared" si="11"/>
        <v>3.0</v>
      </c>
      <c r="X41" s="40">
        <v>7.2</v>
      </c>
      <c r="Y41" s="127" t="str">
        <f t="shared" si="12"/>
        <v>B</v>
      </c>
      <c r="Z41" s="128" t="str">
        <f t="shared" si="13"/>
        <v>3.0</v>
      </c>
      <c r="AA41" s="40">
        <v>7.4</v>
      </c>
      <c r="AB41" s="127" t="str">
        <f t="shared" si="14"/>
        <v>B</v>
      </c>
      <c r="AC41" s="128" t="str">
        <f t="shared" si="15"/>
        <v>3.0</v>
      </c>
      <c r="AD41" s="40">
        <v>7.8</v>
      </c>
      <c r="AE41" s="127" t="str">
        <f t="shared" si="16"/>
        <v>B</v>
      </c>
      <c r="AF41" s="128" t="str">
        <f t="shared" si="17"/>
        <v>3.0</v>
      </c>
      <c r="AG41" s="141">
        <f t="shared" si="18"/>
        <v>135.4</v>
      </c>
      <c r="AH41" s="130">
        <f t="shared" si="19"/>
        <v>7.5222222222222221</v>
      </c>
      <c r="AI41" s="129">
        <f t="shared" si="20"/>
        <v>54</v>
      </c>
      <c r="AJ41" s="142">
        <f t="shared" si="21"/>
        <v>3</v>
      </c>
      <c r="AK41" s="25"/>
    </row>
    <row r="42" spans="1:38" s="26" customFormat="1" ht="21.75" customHeight="1">
      <c r="A42" s="126">
        <v>33</v>
      </c>
      <c r="B42" s="126" t="s">
        <v>135</v>
      </c>
      <c r="C42" s="99" t="s">
        <v>136</v>
      </c>
      <c r="D42" s="100" t="s">
        <v>25</v>
      </c>
      <c r="E42" s="150" t="s">
        <v>137</v>
      </c>
      <c r="F42" s="115">
        <v>7.5</v>
      </c>
      <c r="G42" s="127" t="str">
        <f t="shared" si="0"/>
        <v>B</v>
      </c>
      <c r="H42" s="128" t="str">
        <f t="shared" si="1"/>
        <v>3.0</v>
      </c>
      <c r="I42" s="40">
        <v>7.6</v>
      </c>
      <c r="J42" s="127" t="str">
        <f t="shared" si="2"/>
        <v>B</v>
      </c>
      <c r="K42" s="128" t="str">
        <f t="shared" si="3"/>
        <v>3.0</v>
      </c>
      <c r="L42" s="40">
        <v>7.2</v>
      </c>
      <c r="M42" s="127" t="str">
        <f t="shared" si="4"/>
        <v>B</v>
      </c>
      <c r="N42" s="128" t="str">
        <f t="shared" si="5"/>
        <v>3.0</v>
      </c>
      <c r="O42" s="40">
        <v>7.6</v>
      </c>
      <c r="P42" s="127" t="str">
        <f t="shared" si="6"/>
        <v>B</v>
      </c>
      <c r="Q42" s="128" t="str">
        <f t="shared" si="7"/>
        <v>3.0</v>
      </c>
      <c r="R42" s="40">
        <v>7.7</v>
      </c>
      <c r="S42" s="127" t="str">
        <f t="shared" si="8"/>
        <v>B</v>
      </c>
      <c r="T42" s="128" t="str">
        <f t="shared" si="9"/>
        <v>3.0</v>
      </c>
      <c r="U42" s="40">
        <v>7.4</v>
      </c>
      <c r="V42" s="127" t="str">
        <f t="shared" si="10"/>
        <v>B</v>
      </c>
      <c r="W42" s="128" t="str">
        <f t="shared" si="11"/>
        <v>3.0</v>
      </c>
      <c r="X42" s="40">
        <v>7</v>
      </c>
      <c r="Y42" s="127" t="str">
        <f t="shared" si="12"/>
        <v>B</v>
      </c>
      <c r="Z42" s="128" t="str">
        <f t="shared" si="13"/>
        <v>3.0</v>
      </c>
      <c r="AA42" s="40">
        <v>7.6</v>
      </c>
      <c r="AB42" s="127" t="str">
        <f t="shared" si="14"/>
        <v>B</v>
      </c>
      <c r="AC42" s="128" t="str">
        <f t="shared" si="15"/>
        <v>3.0</v>
      </c>
      <c r="AD42" s="40">
        <v>7.2</v>
      </c>
      <c r="AE42" s="127" t="str">
        <f t="shared" si="16"/>
        <v>B</v>
      </c>
      <c r="AF42" s="128" t="str">
        <f t="shared" si="17"/>
        <v>3.0</v>
      </c>
      <c r="AG42" s="141">
        <f t="shared" si="18"/>
        <v>133.6</v>
      </c>
      <c r="AH42" s="130">
        <f t="shared" si="19"/>
        <v>7.4222222222222216</v>
      </c>
      <c r="AI42" s="129">
        <f t="shared" si="20"/>
        <v>54</v>
      </c>
      <c r="AJ42" s="142">
        <f t="shared" si="21"/>
        <v>3</v>
      </c>
      <c r="AK42" s="25"/>
    </row>
    <row r="43" spans="1:38" s="26" customFormat="1" ht="21.75" customHeight="1">
      <c r="A43" s="131">
        <v>34</v>
      </c>
      <c r="B43" s="131" t="s">
        <v>138</v>
      </c>
      <c r="C43" s="132" t="s">
        <v>139</v>
      </c>
      <c r="D43" s="133" t="s">
        <v>140</v>
      </c>
      <c r="E43" s="151">
        <v>28356</v>
      </c>
      <c r="F43" s="173">
        <v>7.5</v>
      </c>
      <c r="G43" s="134" t="str">
        <f t="shared" si="0"/>
        <v>B</v>
      </c>
      <c r="H43" s="135" t="str">
        <f t="shared" si="1"/>
        <v>3.0</v>
      </c>
      <c r="I43" s="88">
        <v>7.6</v>
      </c>
      <c r="J43" s="134" t="str">
        <f t="shared" si="2"/>
        <v>B</v>
      </c>
      <c r="K43" s="135" t="str">
        <f t="shared" si="3"/>
        <v>3.0</v>
      </c>
      <c r="L43" s="88">
        <v>7.8</v>
      </c>
      <c r="M43" s="134" t="str">
        <f t="shared" si="4"/>
        <v>B</v>
      </c>
      <c r="N43" s="135" t="str">
        <f t="shared" si="5"/>
        <v>3.0</v>
      </c>
      <c r="O43" s="88">
        <v>8.1999999999999993</v>
      </c>
      <c r="P43" s="134" t="str">
        <f t="shared" si="6"/>
        <v>B⁺</v>
      </c>
      <c r="Q43" s="135" t="str">
        <f t="shared" si="7"/>
        <v>3.5</v>
      </c>
      <c r="R43" s="88">
        <v>8</v>
      </c>
      <c r="S43" s="134" t="str">
        <f t="shared" si="8"/>
        <v>B⁺</v>
      </c>
      <c r="T43" s="135" t="str">
        <f t="shared" si="9"/>
        <v>3.5</v>
      </c>
      <c r="U43" s="88">
        <v>8</v>
      </c>
      <c r="V43" s="134" t="str">
        <f t="shared" si="10"/>
        <v>B⁺</v>
      </c>
      <c r="W43" s="135" t="str">
        <f t="shared" si="11"/>
        <v>3.5</v>
      </c>
      <c r="X43" s="88">
        <v>7.8</v>
      </c>
      <c r="Y43" s="134" t="str">
        <f t="shared" si="12"/>
        <v>B</v>
      </c>
      <c r="Z43" s="135" t="str">
        <f t="shared" si="13"/>
        <v>3.0</v>
      </c>
      <c r="AA43" s="88">
        <v>8.1</v>
      </c>
      <c r="AB43" s="134" t="str">
        <f t="shared" si="14"/>
        <v>B⁺</v>
      </c>
      <c r="AC43" s="135" t="str">
        <f t="shared" si="15"/>
        <v>3.5</v>
      </c>
      <c r="AD43" s="88">
        <v>8.4</v>
      </c>
      <c r="AE43" s="134" t="str">
        <f t="shared" si="16"/>
        <v>B⁺</v>
      </c>
      <c r="AF43" s="135" t="str">
        <f t="shared" si="17"/>
        <v>3.5</v>
      </c>
      <c r="AG43" s="141">
        <f t="shared" si="18"/>
        <v>142.79999999999998</v>
      </c>
      <c r="AH43" s="130">
        <f t="shared" si="19"/>
        <v>7.9333333333333327</v>
      </c>
      <c r="AI43" s="129">
        <f t="shared" si="20"/>
        <v>59</v>
      </c>
      <c r="AJ43" s="142">
        <f t="shared" si="21"/>
        <v>3.2777777777777777</v>
      </c>
      <c r="AK43" s="25"/>
    </row>
    <row r="44" spans="1:38" s="20" customFormat="1" ht="18" customHeight="1">
      <c r="A44" s="189" t="s">
        <v>144</v>
      </c>
      <c r="B44" s="189"/>
      <c r="C44" s="189"/>
      <c r="D44" s="189"/>
      <c r="E44" s="30"/>
      <c r="F44" s="31"/>
      <c r="G44" s="31"/>
      <c r="H44" s="31"/>
      <c r="I44" s="31"/>
      <c r="J44" s="31"/>
      <c r="K44" s="31"/>
      <c r="L44" s="32"/>
      <c r="M44" s="32"/>
      <c r="N44" s="32"/>
      <c r="O44" s="32"/>
      <c r="P44" s="32"/>
      <c r="Q44" s="32"/>
      <c r="R44" s="31"/>
      <c r="S44" s="31"/>
      <c r="T44" s="31"/>
      <c r="U44" s="31"/>
      <c r="V44" s="31"/>
      <c r="W44" s="31"/>
      <c r="X44" s="32"/>
      <c r="Y44" s="32"/>
      <c r="Z44" s="32"/>
      <c r="AA44" s="31"/>
      <c r="AB44" s="31"/>
      <c r="AC44" s="31"/>
      <c r="AD44" s="31"/>
      <c r="AE44" s="31"/>
      <c r="AF44" s="31"/>
      <c r="AG44" s="33"/>
      <c r="AH44" s="106"/>
      <c r="AI44" s="33"/>
      <c r="AJ44" s="34"/>
    </row>
    <row r="45" spans="1:38" s="20" customFormat="1" ht="18" customHeight="1">
      <c r="A45" s="35"/>
      <c r="B45" s="35"/>
      <c r="C45" s="197"/>
      <c r="D45" s="197"/>
      <c r="E45" s="30"/>
      <c r="F45" s="36"/>
      <c r="G45" s="36"/>
      <c r="H45" s="36"/>
      <c r="I45" s="36"/>
      <c r="J45" s="123"/>
      <c r="K45" s="36"/>
      <c r="L45" s="37"/>
      <c r="M45" s="37"/>
      <c r="N45" s="37"/>
      <c r="O45" s="36"/>
      <c r="P45" s="36"/>
      <c r="Q45" s="36"/>
      <c r="R45" s="36"/>
      <c r="S45" s="36"/>
      <c r="T45" s="36"/>
      <c r="U45" s="36"/>
      <c r="V45" s="123"/>
      <c r="W45" s="36"/>
      <c r="X45" s="37"/>
      <c r="Y45" s="37"/>
      <c r="Z45" s="37"/>
      <c r="AA45" s="36"/>
      <c r="AB45" s="36"/>
      <c r="AC45" s="36"/>
      <c r="AD45" s="36"/>
      <c r="AE45" s="123"/>
      <c r="AF45" s="36"/>
      <c r="AG45" s="38"/>
      <c r="AH45" s="107"/>
      <c r="AI45" s="38"/>
      <c r="AJ45" s="34"/>
    </row>
    <row r="46" spans="1:38" s="20" customFormat="1" ht="15.75" customHeight="1">
      <c r="A46" s="194"/>
      <c r="B46" s="194"/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56"/>
      <c r="S46" s="156"/>
      <c r="T46" s="156"/>
      <c r="U46" s="156"/>
      <c r="V46" s="156"/>
      <c r="W46" s="156"/>
      <c r="X46" s="156"/>
      <c r="Y46" s="194"/>
      <c r="Z46" s="194"/>
      <c r="AA46" s="159"/>
      <c r="AB46" s="159"/>
      <c r="AC46" s="159"/>
      <c r="AD46" s="159"/>
      <c r="AE46" s="159"/>
      <c r="AF46" s="159"/>
      <c r="AG46" s="198"/>
      <c r="AH46" s="198"/>
      <c r="AI46" s="198"/>
      <c r="AJ46" s="198"/>
    </row>
    <row r="47" spans="1:38" s="6" customFormat="1" ht="15.75" customHeight="1">
      <c r="A47" s="35"/>
      <c r="B47" s="35"/>
      <c r="C47" s="200"/>
      <c r="D47" s="200"/>
      <c r="E47" s="30"/>
      <c r="F47" s="190"/>
      <c r="G47" s="190"/>
      <c r="H47" s="190"/>
      <c r="I47" s="190"/>
      <c r="J47" s="190"/>
      <c r="K47" s="190"/>
      <c r="L47" s="190"/>
      <c r="M47" s="89"/>
      <c r="N47" s="89"/>
      <c r="O47" s="32"/>
      <c r="P47" s="32"/>
      <c r="Q47" s="32"/>
      <c r="R47" s="190"/>
      <c r="S47" s="190"/>
      <c r="T47" s="190"/>
      <c r="U47" s="190"/>
      <c r="V47" s="190"/>
      <c r="W47" s="190"/>
      <c r="X47" s="190"/>
      <c r="Y47" s="158"/>
      <c r="Z47" s="158"/>
      <c r="AA47" s="190"/>
      <c r="AB47" s="190"/>
      <c r="AC47" s="190"/>
      <c r="AD47" s="190"/>
      <c r="AE47" s="190"/>
      <c r="AF47" s="190"/>
      <c r="AG47" s="33"/>
      <c r="AH47" s="106"/>
      <c r="AI47" s="33"/>
      <c r="AJ47" s="34"/>
    </row>
    <row r="48" spans="1:38" s="6" customFormat="1" ht="15.75" customHeight="1">
      <c r="A48" s="35"/>
      <c r="B48" s="35"/>
      <c r="C48" s="35"/>
      <c r="D48" s="29"/>
      <c r="E48" s="30"/>
      <c r="F48" s="31"/>
      <c r="G48" s="31"/>
      <c r="H48" s="31"/>
      <c r="I48" s="31"/>
      <c r="J48" s="31"/>
      <c r="K48" s="31"/>
      <c r="L48" s="32"/>
      <c r="M48" s="32"/>
      <c r="N48" s="32"/>
      <c r="O48" s="32"/>
      <c r="P48" s="32"/>
      <c r="Q48" s="32"/>
      <c r="R48" s="31"/>
      <c r="S48" s="31"/>
      <c r="T48" s="31"/>
      <c r="U48" s="31"/>
      <c r="V48" s="31"/>
      <c r="W48" s="31"/>
      <c r="X48" s="32"/>
      <c r="Y48" s="32"/>
      <c r="Z48" s="32"/>
      <c r="AA48" s="31"/>
      <c r="AB48" s="31"/>
      <c r="AC48" s="31"/>
      <c r="AD48" s="31"/>
      <c r="AE48" s="31"/>
      <c r="AF48" s="31"/>
      <c r="AG48" s="33"/>
      <c r="AH48" s="106"/>
      <c r="AI48" s="33"/>
      <c r="AJ48" s="34"/>
    </row>
    <row r="49" spans="1:36" ht="15.75" customHeight="1">
      <c r="A49" s="205"/>
      <c r="B49" s="205"/>
      <c r="C49" s="205"/>
      <c r="D49" s="205"/>
      <c r="E49" s="30"/>
      <c r="F49" s="31"/>
      <c r="G49" s="31"/>
      <c r="H49" s="31"/>
      <c r="I49" s="31"/>
      <c r="J49" s="31"/>
      <c r="K49" s="31"/>
      <c r="L49" s="32"/>
      <c r="M49" s="190"/>
      <c r="N49" s="190"/>
      <c r="O49" s="190"/>
      <c r="P49" s="190"/>
      <c r="Q49" s="190"/>
      <c r="R49" s="31"/>
      <c r="S49" s="31"/>
      <c r="T49" s="31"/>
      <c r="U49" s="31"/>
      <c r="V49" s="31"/>
      <c r="W49" s="31"/>
      <c r="X49" s="32"/>
      <c r="Y49" s="190"/>
      <c r="Z49" s="190"/>
      <c r="AA49" s="31"/>
      <c r="AB49" s="31"/>
      <c r="AC49" s="31"/>
      <c r="AD49" s="31"/>
      <c r="AE49" s="31"/>
      <c r="AF49" s="31"/>
      <c r="AG49" s="33"/>
      <c r="AH49" s="106"/>
      <c r="AI49" s="33"/>
      <c r="AJ49" s="34"/>
    </row>
    <row r="50" spans="1:36" ht="15.75" customHeight="1">
      <c r="A50" s="35"/>
      <c r="B50" s="35"/>
      <c r="C50" s="35"/>
      <c r="D50" s="29"/>
      <c r="E50" s="30"/>
      <c r="F50" s="31"/>
      <c r="G50" s="31"/>
      <c r="H50" s="31"/>
      <c r="I50" s="31"/>
      <c r="J50" s="31"/>
      <c r="K50" s="31"/>
      <c r="L50" s="32"/>
      <c r="M50" s="32"/>
      <c r="N50" s="32"/>
      <c r="O50" s="32"/>
      <c r="P50" s="32"/>
      <c r="Q50" s="32"/>
      <c r="R50" s="31"/>
      <c r="S50" s="31"/>
      <c r="T50" s="31"/>
      <c r="U50" s="31"/>
      <c r="V50" s="31"/>
      <c r="W50" s="31"/>
      <c r="X50" s="32"/>
      <c r="Y50" s="32"/>
      <c r="Z50" s="32"/>
      <c r="AA50" s="31"/>
      <c r="AB50" s="31"/>
      <c r="AC50" s="31"/>
      <c r="AD50" s="31"/>
      <c r="AE50" s="31"/>
      <c r="AF50" s="31"/>
      <c r="AG50" s="33"/>
      <c r="AH50" s="106"/>
      <c r="AI50" s="33"/>
      <c r="AJ50" s="34"/>
    </row>
    <row r="51" spans="1:36" ht="15.75" customHeight="1">
      <c r="A51" s="195"/>
      <c r="B51" s="195"/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5"/>
      <c r="O51" s="195"/>
      <c r="P51" s="195"/>
      <c r="Q51" s="195"/>
      <c r="R51" s="157"/>
      <c r="S51" s="157"/>
      <c r="T51" s="157"/>
      <c r="U51" s="157"/>
      <c r="V51" s="157"/>
      <c r="W51" s="157"/>
      <c r="X51" s="157"/>
      <c r="Y51" s="195"/>
      <c r="Z51" s="195"/>
      <c r="AA51" s="160"/>
      <c r="AB51" s="160"/>
      <c r="AC51" s="160"/>
      <c r="AD51" s="160"/>
      <c r="AE51" s="160"/>
      <c r="AF51" s="160"/>
      <c r="AG51" s="199"/>
      <c r="AH51" s="199"/>
      <c r="AI51" s="199"/>
      <c r="AJ51" s="199"/>
    </row>
    <row r="52" spans="1:36" s="5" customFormat="1" ht="18" customHeight="1">
      <c r="A52" s="20"/>
      <c r="B52" s="20"/>
      <c r="C52" s="20"/>
      <c r="D52" s="20"/>
      <c r="E52" s="20"/>
      <c r="F52" s="37"/>
      <c r="G52" s="37"/>
      <c r="H52" s="37"/>
      <c r="I52" s="37"/>
      <c r="J52" s="39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9"/>
      <c r="W52" s="37"/>
      <c r="X52" s="37"/>
      <c r="Y52" s="37"/>
      <c r="Z52" s="37"/>
      <c r="AA52" s="37"/>
      <c r="AB52" s="37"/>
      <c r="AC52" s="37"/>
      <c r="AD52" s="37"/>
      <c r="AE52" s="39"/>
      <c r="AF52" s="37"/>
      <c r="AG52" s="33"/>
      <c r="AH52" s="106"/>
      <c r="AI52" s="33"/>
      <c r="AJ52" s="34"/>
    </row>
    <row r="53" spans="1:36" ht="18" customHeight="1"/>
    <row r="54" spans="1:36" ht="18" customHeight="1"/>
    <row r="55" spans="1:36" ht="18" customHeight="1"/>
    <row r="56" spans="1:36" ht="18" customHeight="1"/>
  </sheetData>
  <autoFilter ref="A9:WWR9"/>
  <mergeCells count="45">
    <mergeCell ref="A46:D46"/>
    <mergeCell ref="A51:D51"/>
    <mergeCell ref="A49:D49"/>
    <mergeCell ref="M49:Q49"/>
    <mergeCell ref="I8:K8"/>
    <mergeCell ref="L8:N8"/>
    <mergeCell ref="O8:Q8"/>
    <mergeCell ref="M46:Q46"/>
    <mergeCell ref="M51:Q51"/>
    <mergeCell ref="A1:D1"/>
    <mergeCell ref="E1:AJ1"/>
    <mergeCell ref="A2:D2"/>
    <mergeCell ref="D4:F4"/>
    <mergeCell ref="I3:P3"/>
    <mergeCell ref="U3:Z3"/>
    <mergeCell ref="AD3:AF3"/>
    <mergeCell ref="D5:F5"/>
    <mergeCell ref="A44:D44"/>
    <mergeCell ref="C45:D45"/>
    <mergeCell ref="AG46:AJ46"/>
    <mergeCell ref="AG51:AJ51"/>
    <mergeCell ref="E46:L46"/>
    <mergeCell ref="E51:L51"/>
    <mergeCell ref="C47:D47"/>
    <mergeCell ref="F47:L47"/>
    <mergeCell ref="F7:H7"/>
    <mergeCell ref="I7:K7"/>
    <mergeCell ref="L7:N7"/>
    <mergeCell ref="O7:Q7"/>
    <mergeCell ref="F8:H8"/>
    <mergeCell ref="R7:T7"/>
    <mergeCell ref="U7:W7"/>
    <mergeCell ref="Y46:Z46"/>
    <mergeCell ref="R47:X47"/>
    <mergeCell ref="Y49:Z49"/>
    <mergeCell ref="Y51:Z51"/>
    <mergeCell ref="X7:Z7"/>
    <mergeCell ref="R8:T8"/>
    <mergeCell ref="U8:W8"/>
    <mergeCell ref="X8:Z8"/>
    <mergeCell ref="AA47:AF47"/>
    <mergeCell ref="AA7:AC7"/>
    <mergeCell ref="AD7:AF7"/>
    <mergeCell ref="AA8:AC8"/>
    <mergeCell ref="AD8:AF8"/>
  </mergeCells>
  <pageMargins left="0.23622047244094491" right="0.15748031496062992" top="0.23622047244094491" bottom="0.15748031496062992" header="0.31496062992125984" footer="0.1574803149606299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Điểm tổng</vt:lpstr>
      <vt:lpstr>Điểm trung bình</vt:lpstr>
      <vt:lpstr>'Điểm trung bình'!Print_Titles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HUY</cp:lastModifiedBy>
  <cp:lastPrinted>2017-05-18T01:07:20Z</cp:lastPrinted>
  <dcterms:created xsi:type="dcterms:W3CDTF">2016-03-04T02:00:41Z</dcterms:created>
  <dcterms:modified xsi:type="dcterms:W3CDTF">2019-08-08T10:05:36Z</dcterms:modified>
</cp:coreProperties>
</file>