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05" yWindow="-60" windowWidth="5670" windowHeight="7860"/>
  </bookViews>
  <sheets>
    <sheet name="Điểm tổng" sheetId="2" r:id="rId1"/>
    <sheet name="Điêm trung bình" sheetId="3" r:id="rId2"/>
  </sheets>
  <calcPr calcId="144525"/>
</workbook>
</file>

<file path=xl/calcChain.xml><?xml version="1.0" encoding="utf-8"?>
<calcChain xmlns="http://schemas.openxmlformats.org/spreadsheetml/2006/main">
  <c r="AA11" i="3" l="1"/>
  <c r="AA10" i="3"/>
  <c r="AA9" i="3"/>
  <c r="AA33" i="3"/>
  <c r="Y33" i="3"/>
  <c r="Z33" i="3" s="1"/>
  <c r="V33" i="3"/>
  <c r="W33" i="3" s="1"/>
  <c r="S33" i="3"/>
  <c r="T33" i="3" s="1"/>
  <c r="P33" i="3"/>
  <c r="Q33" i="3" s="1"/>
  <c r="M33" i="3"/>
  <c r="N33" i="3" s="1"/>
  <c r="J33" i="3"/>
  <c r="K33" i="3" s="1"/>
  <c r="G33" i="3"/>
  <c r="H33" i="3" s="1"/>
  <c r="AA32" i="3"/>
  <c r="Y32" i="3"/>
  <c r="Z32" i="3" s="1"/>
  <c r="V32" i="3"/>
  <c r="W32" i="3" s="1"/>
  <c r="S32" i="3"/>
  <c r="T32" i="3" s="1"/>
  <c r="P32" i="3"/>
  <c r="Q32" i="3" s="1"/>
  <c r="M32" i="3"/>
  <c r="N32" i="3" s="1"/>
  <c r="J32" i="3"/>
  <c r="K32" i="3" s="1"/>
  <c r="G32" i="3"/>
  <c r="H32" i="3" s="1"/>
  <c r="AA31" i="3"/>
  <c r="Y31" i="3"/>
  <c r="Z31" i="3" s="1"/>
  <c r="V31" i="3"/>
  <c r="W31" i="3" s="1"/>
  <c r="S31" i="3"/>
  <c r="T31" i="3" s="1"/>
  <c r="Q31" i="3"/>
  <c r="P31" i="3"/>
  <c r="M31" i="3"/>
  <c r="N31" i="3" s="1"/>
  <c r="J31" i="3"/>
  <c r="K31" i="3" s="1"/>
  <c r="G31" i="3"/>
  <c r="H31" i="3" s="1"/>
  <c r="AA30" i="3"/>
  <c r="Y30" i="3"/>
  <c r="Z30" i="3" s="1"/>
  <c r="V30" i="3"/>
  <c r="W30" i="3" s="1"/>
  <c r="S30" i="3"/>
  <c r="T30" i="3" s="1"/>
  <c r="P30" i="3"/>
  <c r="Q30" i="3" s="1"/>
  <c r="M30" i="3"/>
  <c r="N30" i="3" s="1"/>
  <c r="J30" i="3"/>
  <c r="K30" i="3" s="1"/>
  <c r="G30" i="3"/>
  <c r="H30" i="3" s="1"/>
  <c r="AA29" i="3"/>
  <c r="Y29" i="3"/>
  <c r="Z29" i="3" s="1"/>
  <c r="V29" i="3"/>
  <c r="W29" i="3" s="1"/>
  <c r="S29" i="3"/>
  <c r="T29" i="3" s="1"/>
  <c r="P29" i="3"/>
  <c r="Q29" i="3" s="1"/>
  <c r="M29" i="3"/>
  <c r="N29" i="3" s="1"/>
  <c r="J29" i="3"/>
  <c r="K29" i="3" s="1"/>
  <c r="G29" i="3"/>
  <c r="H29" i="3" s="1"/>
  <c r="AA28" i="3"/>
  <c r="Y28" i="3"/>
  <c r="Z28" i="3" s="1"/>
  <c r="V28" i="3"/>
  <c r="W28" i="3" s="1"/>
  <c r="S28" i="3"/>
  <c r="T28" i="3" s="1"/>
  <c r="P28" i="3"/>
  <c r="Q28" i="3" s="1"/>
  <c r="M28" i="3"/>
  <c r="N28" i="3" s="1"/>
  <c r="J28" i="3"/>
  <c r="K28" i="3" s="1"/>
  <c r="G28" i="3"/>
  <c r="H28" i="3" s="1"/>
  <c r="AA27" i="3"/>
  <c r="Y27" i="3"/>
  <c r="Z27" i="3" s="1"/>
  <c r="V27" i="3"/>
  <c r="W27" i="3" s="1"/>
  <c r="S27" i="3"/>
  <c r="T27" i="3" s="1"/>
  <c r="P27" i="3"/>
  <c r="Q27" i="3" s="1"/>
  <c r="M27" i="3"/>
  <c r="N27" i="3" s="1"/>
  <c r="J27" i="3"/>
  <c r="K27" i="3" s="1"/>
  <c r="G27" i="3"/>
  <c r="H27" i="3" s="1"/>
  <c r="AA26" i="3"/>
  <c r="Y26" i="3"/>
  <c r="Z26" i="3" s="1"/>
  <c r="V26" i="3"/>
  <c r="W26" i="3" s="1"/>
  <c r="S26" i="3"/>
  <c r="T26" i="3" s="1"/>
  <c r="P26" i="3"/>
  <c r="Q26" i="3" s="1"/>
  <c r="M26" i="3"/>
  <c r="N26" i="3" s="1"/>
  <c r="J26" i="3"/>
  <c r="K26" i="3" s="1"/>
  <c r="G26" i="3"/>
  <c r="H26" i="3" s="1"/>
  <c r="AA25" i="3"/>
  <c r="Y25" i="3"/>
  <c r="Z25" i="3" s="1"/>
  <c r="V25" i="3"/>
  <c r="W25" i="3" s="1"/>
  <c r="S25" i="3"/>
  <c r="T25" i="3" s="1"/>
  <c r="P25" i="3"/>
  <c r="Q25" i="3" s="1"/>
  <c r="M25" i="3"/>
  <c r="N25" i="3" s="1"/>
  <c r="J25" i="3"/>
  <c r="K25" i="3" s="1"/>
  <c r="G25" i="3"/>
  <c r="H25" i="3" s="1"/>
  <c r="AA24" i="3"/>
  <c r="Y24" i="3"/>
  <c r="Z24" i="3" s="1"/>
  <c r="V24" i="3"/>
  <c r="W24" i="3" s="1"/>
  <c r="S24" i="3"/>
  <c r="T24" i="3" s="1"/>
  <c r="P24" i="3"/>
  <c r="Q24" i="3" s="1"/>
  <c r="M24" i="3"/>
  <c r="N24" i="3" s="1"/>
  <c r="J24" i="3"/>
  <c r="K24" i="3" s="1"/>
  <c r="G24" i="3"/>
  <c r="H24" i="3" s="1"/>
  <c r="AA23" i="3"/>
  <c r="Y23" i="3"/>
  <c r="Z23" i="3" s="1"/>
  <c r="W23" i="3"/>
  <c r="V23" i="3"/>
  <c r="S23" i="3"/>
  <c r="T23" i="3" s="1"/>
  <c r="P23" i="3"/>
  <c r="Q23" i="3" s="1"/>
  <c r="M23" i="3"/>
  <c r="N23" i="3" s="1"/>
  <c r="J23" i="3"/>
  <c r="K23" i="3" s="1"/>
  <c r="G23" i="3"/>
  <c r="H23" i="3" s="1"/>
  <c r="AA22" i="3"/>
  <c r="Z22" i="3"/>
  <c r="Y22" i="3"/>
  <c r="V22" i="3"/>
  <c r="W22" i="3" s="1"/>
  <c r="S22" i="3"/>
  <c r="T22" i="3" s="1"/>
  <c r="P22" i="3"/>
  <c r="Q22" i="3" s="1"/>
  <c r="M22" i="3"/>
  <c r="N22" i="3" s="1"/>
  <c r="J22" i="3"/>
  <c r="K22" i="3" s="1"/>
  <c r="G22" i="3"/>
  <c r="H22" i="3" s="1"/>
  <c r="AA21" i="3"/>
  <c r="Y21" i="3"/>
  <c r="Z21" i="3" s="1"/>
  <c r="V21" i="3"/>
  <c r="W21" i="3" s="1"/>
  <c r="S21" i="3"/>
  <c r="T21" i="3" s="1"/>
  <c r="P21" i="3"/>
  <c r="Q21" i="3" s="1"/>
  <c r="M21" i="3"/>
  <c r="N21" i="3" s="1"/>
  <c r="J21" i="3"/>
  <c r="K21" i="3" s="1"/>
  <c r="G21" i="3"/>
  <c r="H21" i="3" s="1"/>
  <c r="AA20" i="3"/>
  <c r="Y20" i="3"/>
  <c r="Z20" i="3" s="1"/>
  <c r="V20" i="3"/>
  <c r="W20" i="3" s="1"/>
  <c r="S20" i="3"/>
  <c r="T20" i="3" s="1"/>
  <c r="P20" i="3"/>
  <c r="Q20" i="3" s="1"/>
  <c r="M20" i="3"/>
  <c r="N20" i="3" s="1"/>
  <c r="J20" i="3"/>
  <c r="K20" i="3" s="1"/>
  <c r="G20" i="3"/>
  <c r="H20" i="3" s="1"/>
  <c r="AA19" i="3"/>
  <c r="Y19" i="3"/>
  <c r="Z19" i="3" s="1"/>
  <c r="V19" i="3"/>
  <c r="W19" i="3" s="1"/>
  <c r="S19" i="3"/>
  <c r="T19" i="3" s="1"/>
  <c r="P19" i="3"/>
  <c r="Q19" i="3" s="1"/>
  <c r="M19" i="3"/>
  <c r="N19" i="3" s="1"/>
  <c r="J19" i="3"/>
  <c r="K19" i="3" s="1"/>
  <c r="G19" i="3"/>
  <c r="H19" i="3" s="1"/>
  <c r="AA18" i="3"/>
  <c r="Y18" i="3"/>
  <c r="Z18" i="3" s="1"/>
  <c r="V18" i="3"/>
  <c r="W18" i="3" s="1"/>
  <c r="S18" i="3"/>
  <c r="T18" i="3" s="1"/>
  <c r="P18" i="3"/>
  <c r="Q18" i="3" s="1"/>
  <c r="M18" i="3"/>
  <c r="N18" i="3" s="1"/>
  <c r="J18" i="3"/>
  <c r="K18" i="3" s="1"/>
  <c r="G18" i="3"/>
  <c r="H18" i="3" s="1"/>
  <c r="AA17" i="3"/>
  <c r="Y17" i="3"/>
  <c r="Z17" i="3" s="1"/>
  <c r="V17" i="3"/>
  <c r="W17" i="3" s="1"/>
  <c r="S17" i="3"/>
  <c r="T17" i="3" s="1"/>
  <c r="P17" i="3"/>
  <c r="Q17" i="3" s="1"/>
  <c r="M17" i="3"/>
  <c r="N17" i="3" s="1"/>
  <c r="J17" i="3"/>
  <c r="K17" i="3" s="1"/>
  <c r="G17" i="3"/>
  <c r="H17" i="3" s="1"/>
  <c r="AA16" i="3"/>
  <c r="Y16" i="3"/>
  <c r="Z16" i="3" s="1"/>
  <c r="V16" i="3"/>
  <c r="W16" i="3" s="1"/>
  <c r="S16" i="3"/>
  <c r="T16" i="3" s="1"/>
  <c r="P16" i="3"/>
  <c r="Q16" i="3" s="1"/>
  <c r="M16" i="3"/>
  <c r="N16" i="3" s="1"/>
  <c r="J16" i="3"/>
  <c r="K16" i="3" s="1"/>
  <c r="H16" i="3"/>
  <c r="G16" i="3"/>
  <c r="AA15" i="3"/>
  <c r="Y15" i="3"/>
  <c r="Z15" i="3" s="1"/>
  <c r="V15" i="3"/>
  <c r="W15" i="3" s="1"/>
  <c r="S15" i="3"/>
  <c r="T15" i="3" s="1"/>
  <c r="P15" i="3"/>
  <c r="Q15" i="3" s="1"/>
  <c r="M15" i="3"/>
  <c r="N15" i="3" s="1"/>
  <c r="J15" i="3"/>
  <c r="K15" i="3" s="1"/>
  <c r="G15" i="3"/>
  <c r="H15" i="3" s="1"/>
  <c r="AA14" i="3"/>
  <c r="Y14" i="3"/>
  <c r="Z14" i="3" s="1"/>
  <c r="V14" i="3"/>
  <c r="W14" i="3" s="1"/>
  <c r="S14" i="3"/>
  <c r="T14" i="3" s="1"/>
  <c r="P14" i="3"/>
  <c r="Q14" i="3" s="1"/>
  <c r="M14" i="3"/>
  <c r="N14" i="3" s="1"/>
  <c r="J14" i="3"/>
  <c r="K14" i="3" s="1"/>
  <c r="G14" i="3"/>
  <c r="H14" i="3" s="1"/>
  <c r="AA13" i="3"/>
  <c r="Y13" i="3"/>
  <c r="Z13" i="3" s="1"/>
  <c r="V13" i="3"/>
  <c r="W13" i="3" s="1"/>
  <c r="S13" i="3"/>
  <c r="T13" i="3" s="1"/>
  <c r="P13" i="3"/>
  <c r="Q13" i="3" s="1"/>
  <c r="M13" i="3"/>
  <c r="N13" i="3" s="1"/>
  <c r="J13" i="3"/>
  <c r="K13" i="3" s="1"/>
  <c r="G13" i="3"/>
  <c r="H13" i="3" s="1"/>
  <c r="AA12" i="3"/>
  <c r="Y12" i="3"/>
  <c r="Z12" i="3" s="1"/>
  <c r="V12" i="3"/>
  <c r="W12" i="3" s="1"/>
  <c r="S12" i="3"/>
  <c r="T12" i="3" s="1"/>
  <c r="P12" i="3"/>
  <c r="Q12" i="3" s="1"/>
  <c r="M12" i="3"/>
  <c r="N12" i="3" s="1"/>
  <c r="J12" i="3"/>
  <c r="K12" i="3" s="1"/>
  <c r="G12" i="3"/>
  <c r="H12" i="3" s="1"/>
  <c r="Y11" i="3"/>
  <c r="Z11" i="3" s="1"/>
  <c r="V11" i="3"/>
  <c r="W11" i="3" s="1"/>
  <c r="S11" i="3"/>
  <c r="T11" i="3" s="1"/>
  <c r="P11" i="3"/>
  <c r="Q11" i="3" s="1"/>
  <c r="M11" i="3"/>
  <c r="N11" i="3" s="1"/>
  <c r="J11" i="3"/>
  <c r="K11" i="3" s="1"/>
  <c r="G11" i="3"/>
  <c r="H11" i="3" s="1"/>
  <c r="Y10" i="3"/>
  <c r="Z10" i="3" s="1"/>
  <c r="V10" i="3"/>
  <c r="W10" i="3" s="1"/>
  <c r="S10" i="3"/>
  <c r="T10" i="3" s="1"/>
  <c r="P10" i="3"/>
  <c r="Q10" i="3" s="1"/>
  <c r="M10" i="3"/>
  <c r="N10" i="3" s="1"/>
  <c r="J10" i="3"/>
  <c r="K10" i="3" s="1"/>
  <c r="G10" i="3"/>
  <c r="H10" i="3" s="1"/>
  <c r="Y9" i="3"/>
  <c r="Z9" i="3" s="1"/>
  <c r="V9" i="3"/>
  <c r="W9" i="3" s="1"/>
  <c r="S9" i="3"/>
  <c r="T9" i="3" s="1"/>
  <c r="P9" i="3"/>
  <c r="Q9" i="3" s="1"/>
  <c r="M9" i="3"/>
  <c r="N9" i="3" s="1"/>
  <c r="J9" i="3"/>
  <c r="K9" i="3" s="1"/>
  <c r="G9" i="3"/>
  <c r="H9" i="3" s="1"/>
  <c r="AA7" i="3"/>
  <c r="AB31" i="3" l="1"/>
  <c r="AC31" i="3"/>
  <c r="AD31" i="3" s="1"/>
  <c r="AC29" i="3"/>
  <c r="AD29" i="3" s="1"/>
  <c r="AB9" i="3"/>
  <c r="AC12" i="3"/>
  <c r="AD12" i="3" s="1"/>
  <c r="AB10" i="3"/>
  <c r="AC19" i="3"/>
  <c r="AD19" i="3" s="1"/>
  <c r="AC9" i="3"/>
  <c r="AD9" i="3" s="1"/>
  <c r="AB14" i="3"/>
  <c r="AC25" i="3"/>
  <c r="AD25" i="3" s="1"/>
  <c r="AB12" i="3"/>
  <c r="AB20" i="3"/>
  <c r="AC23" i="3"/>
  <c r="AD23" i="3" s="1"/>
  <c r="AC27" i="3"/>
  <c r="AD27" i="3" s="1"/>
  <c r="AB18" i="3"/>
  <c r="AB16" i="3"/>
  <c r="AC14" i="3"/>
  <c r="AD14" i="3" s="1"/>
  <c r="AC13" i="3"/>
  <c r="AD13" i="3" s="1"/>
  <c r="AC10" i="3"/>
  <c r="AD10" i="3" s="1"/>
  <c r="AC15" i="3"/>
  <c r="AD15" i="3" s="1"/>
  <c r="AC18" i="3"/>
  <c r="AD18" i="3" s="1"/>
  <c r="AC17" i="3"/>
  <c r="AD17" i="3" s="1"/>
  <c r="AC11" i="3"/>
  <c r="AD11" i="3" s="1"/>
  <c r="AC16" i="3"/>
  <c r="AD16" i="3" s="1"/>
  <c r="AC21" i="3"/>
  <c r="AD21" i="3" s="1"/>
  <c r="AB13" i="3"/>
  <c r="AB15" i="3"/>
  <c r="AB19" i="3"/>
  <c r="AB21" i="3"/>
  <c r="AC22" i="3"/>
  <c r="AD22" i="3" s="1"/>
  <c r="AC24" i="3"/>
  <c r="AD24" i="3" s="1"/>
  <c r="AC26" i="3"/>
  <c r="AD26" i="3" s="1"/>
  <c r="AC28" i="3"/>
  <c r="AD28" i="3" s="1"/>
  <c r="AC30" i="3"/>
  <c r="AD30" i="3" s="1"/>
  <c r="AC32" i="3"/>
  <c r="AD32" i="3" s="1"/>
  <c r="AB22" i="3"/>
  <c r="AB23" i="3"/>
  <c r="AB24" i="3"/>
  <c r="AB25" i="3"/>
  <c r="AB26" i="3"/>
  <c r="AB27" i="3"/>
  <c r="AB28" i="3"/>
  <c r="AB29" i="3"/>
  <c r="AB30" i="3"/>
  <c r="AB32" i="3"/>
  <c r="AB11" i="3"/>
  <c r="AC20" i="3"/>
  <c r="AD20" i="3" s="1"/>
  <c r="AB17" i="3"/>
  <c r="AC33" i="3"/>
  <c r="AD33" i="3" s="1"/>
  <c r="AB33" i="3"/>
  <c r="Y36" i="2" l="1"/>
  <c r="V36" i="2"/>
  <c r="S36" i="2"/>
  <c r="P36" i="2"/>
  <c r="M36" i="2"/>
  <c r="J36" i="2"/>
  <c r="G36" i="2"/>
  <c r="G13" i="2" l="1"/>
  <c r="G14" i="2"/>
  <c r="G15" i="2"/>
  <c r="G16" i="2"/>
  <c r="G12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G17" i="2" l="1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12" i="2" l="1"/>
  <c r="J13" i="2"/>
</calcChain>
</file>

<file path=xl/sharedStrings.xml><?xml version="1.0" encoding="utf-8"?>
<sst xmlns="http://schemas.openxmlformats.org/spreadsheetml/2006/main" count="246" uniqueCount="116">
  <si>
    <t>Số TC</t>
  </si>
  <si>
    <t>Ngày
 sinh</t>
  </si>
  <si>
    <t xml:space="preserve">                  Họ và tên</t>
  </si>
  <si>
    <t>Mã HV</t>
  </si>
  <si>
    <t>STT</t>
  </si>
  <si>
    <t>TRƯỜNG ĐẠI HỌC LUẬT</t>
  </si>
  <si>
    <t>BẢNG ĐIỂM TỔNG HỢP</t>
  </si>
  <si>
    <t>Họ đệm</t>
  </si>
  <si>
    <t>Tên</t>
  </si>
  <si>
    <t>Tổng</t>
  </si>
  <si>
    <r>
      <rPr>
        <sz val="12"/>
        <rFont val="Times New Roman"/>
        <family val="1"/>
      </rPr>
      <t>Học kỳ</t>
    </r>
    <r>
      <rPr>
        <b/>
        <sz val="12"/>
        <rFont val="Times New Roman"/>
        <family val="1"/>
      </rPr>
      <t>: 1</t>
    </r>
  </si>
  <si>
    <r>
      <rPr>
        <sz val="12"/>
        <rFont val="Times New Roman"/>
        <family val="1"/>
      </rPr>
      <t>Ngành</t>
    </r>
    <r>
      <rPr>
        <b/>
        <sz val="12"/>
        <rFont val="Times New Roman"/>
        <family val="1"/>
      </rPr>
      <t>: Luật Kinh tế</t>
    </r>
  </si>
  <si>
    <t xml:space="preserve">          ĐẠI HỌC HUẾ</t>
  </si>
  <si>
    <t>Tổng điểm hệ 10</t>
  </si>
  <si>
    <t>Điểm TBC hệ 10</t>
  </si>
  <si>
    <t>Tổng hệ 4</t>
  </si>
  <si>
    <t>Điểm tích lũy hệ 4</t>
  </si>
  <si>
    <t>Điểm hệ 10</t>
  </si>
  <si>
    <t>Điểm chữ</t>
  </si>
  <si>
    <t>Điểm hệ 4</t>
  </si>
  <si>
    <t>Ngành: Luật Kinh tế</t>
  </si>
  <si>
    <t>v</t>
  </si>
  <si>
    <t>Thi</t>
  </si>
  <si>
    <t>QTHT</t>
  </si>
  <si>
    <r>
      <rPr>
        <sz val="12"/>
        <rFont val="Times New Roman"/>
        <family val="1"/>
      </rPr>
      <t>ĐẠI HỌC HUẾ</t>
    </r>
    <r>
      <rPr>
        <u/>
        <sz val="12"/>
        <rFont val="Times New Roman"/>
        <family val="1"/>
      </rPr>
      <t xml:space="preserve">
</t>
    </r>
    <r>
      <rPr>
        <b/>
        <u/>
        <sz val="12"/>
        <rFont val="Times New Roman"/>
        <family val="1"/>
      </rPr>
      <t>TRƯỜNG ĐẠI HỌC LUẬT</t>
    </r>
  </si>
  <si>
    <r>
      <rPr>
        <sz val="12"/>
        <rFont val="Times New Roman"/>
        <family val="1"/>
      </rPr>
      <t>Năm học</t>
    </r>
    <r>
      <rPr>
        <b/>
        <sz val="12"/>
        <rFont val="Times New Roman"/>
        <family val="1"/>
      </rPr>
      <t>: 2017-2018</t>
    </r>
  </si>
  <si>
    <r>
      <rPr>
        <sz val="12"/>
        <rFont val="Times New Roman"/>
        <family val="1"/>
      </rPr>
      <t>Lớp</t>
    </r>
    <r>
      <rPr>
        <b/>
        <sz val="12"/>
        <rFont val="Times New Roman"/>
        <family val="1"/>
      </rPr>
      <t>: Cao học K7 (2016 - 2018) - Huế - (Nhóm 2)</t>
    </r>
  </si>
  <si>
    <r>
      <rPr>
        <sz val="12"/>
        <rFont val="Times New Roman"/>
        <family val="1"/>
      </rPr>
      <t>Số học phần</t>
    </r>
    <r>
      <rPr>
        <b/>
        <sz val="12"/>
        <rFont val="Times New Roman"/>
        <family val="1"/>
      </rPr>
      <t>: 07</t>
    </r>
  </si>
  <si>
    <t>17LKT53</t>
  </si>
  <si>
    <t xml:space="preserve">Đặng Minh </t>
  </si>
  <si>
    <t xml:space="preserve">Cường </t>
  </si>
  <si>
    <t>17LKT54</t>
  </si>
  <si>
    <t xml:space="preserve">Trần Thị Bích </t>
  </si>
  <si>
    <t xml:space="preserve">Dần </t>
  </si>
  <si>
    <t>17LKT55</t>
  </si>
  <si>
    <t xml:space="preserve">Mai Văn </t>
  </si>
  <si>
    <t xml:space="preserve">Diện </t>
  </si>
  <si>
    <t>17LKT56</t>
  </si>
  <si>
    <t xml:space="preserve">Đoàn Thị Bửu </t>
  </si>
  <si>
    <t>Hạnh</t>
  </si>
  <si>
    <t>17LKT57</t>
  </si>
  <si>
    <t xml:space="preserve">Phạm Thị Thu </t>
  </si>
  <si>
    <t xml:space="preserve">Hiền </t>
  </si>
  <si>
    <t>17LKT58</t>
  </si>
  <si>
    <t xml:space="preserve">Ung Đình </t>
  </si>
  <si>
    <t>17LKT59</t>
  </si>
  <si>
    <t xml:space="preserve">Lê Phú </t>
  </si>
  <si>
    <t xml:space="preserve">Linh </t>
  </si>
  <si>
    <t>17LKT60</t>
  </si>
  <si>
    <t xml:space="preserve">Nguyễn Thị Quỳnh </t>
  </si>
  <si>
    <t xml:space="preserve">Như </t>
  </si>
  <si>
    <t>17LKT61</t>
  </si>
  <si>
    <t xml:space="preserve">Đặng Công </t>
  </si>
  <si>
    <t xml:space="preserve">Nhựt </t>
  </si>
  <si>
    <t>17LKT62</t>
  </si>
  <si>
    <t xml:space="preserve">Đỗ Thị Tố </t>
  </si>
  <si>
    <t xml:space="preserve">Nữ </t>
  </si>
  <si>
    <t>17LKT63</t>
  </si>
  <si>
    <t xml:space="preserve">Lê Công </t>
  </si>
  <si>
    <t xml:space="preserve">Phúc </t>
  </si>
  <si>
    <t>17LKT64</t>
  </si>
  <si>
    <t xml:space="preserve">Trần Anh </t>
  </si>
  <si>
    <t xml:space="preserve">Phương </t>
  </si>
  <si>
    <t>17LKT65</t>
  </si>
  <si>
    <t xml:space="preserve">Lê Đình </t>
  </si>
  <si>
    <t>Quảng</t>
  </si>
  <si>
    <t>17LKT66</t>
  </si>
  <si>
    <t xml:space="preserve">Nguyễn Thị </t>
  </si>
  <si>
    <t xml:space="preserve">Quỳnh </t>
  </si>
  <si>
    <t>17LKT67</t>
  </si>
  <si>
    <t xml:space="preserve">Đinh Ngọc </t>
  </si>
  <si>
    <t xml:space="preserve">Thiên </t>
  </si>
  <si>
    <t>17LKT68</t>
  </si>
  <si>
    <t xml:space="preserve">Nguyễn Thị Hiền </t>
  </si>
  <si>
    <t>Thương</t>
  </si>
  <si>
    <t>17LKT69</t>
  </si>
  <si>
    <t xml:space="preserve">Nguyễn Xuân </t>
  </si>
  <si>
    <t xml:space="preserve">Thủy </t>
  </si>
  <si>
    <t>17LKT70</t>
  </si>
  <si>
    <t xml:space="preserve">Nguyễn Phước </t>
  </si>
  <si>
    <t xml:space="preserve">Toán </t>
  </si>
  <si>
    <t>17LKT71</t>
  </si>
  <si>
    <t xml:space="preserve">Đinh Thị </t>
  </si>
  <si>
    <t xml:space="preserve">Trà </t>
  </si>
  <si>
    <t>17LKT72</t>
  </si>
  <si>
    <t xml:space="preserve">Đoàn Phạm Hải </t>
  </si>
  <si>
    <t xml:space="preserve">Triều </t>
  </si>
  <si>
    <t>17LKT73</t>
  </si>
  <si>
    <t xml:space="preserve">Lê Thị Ngọc </t>
  </si>
  <si>
    <t xml:space="preserve">Trinh </t>
  </si>
  <si>
    <t>17LKT74</t>
  </si>
  <si>
    <t xml:space="preserve">Hoàng Thị Tuấn </t>
  </si>
  <si>
    <t xml:space="preserve">Tú </t>
  </si>
  <si>
    <t>17LKT75</t>
  </si>
  <si>
    <t xml:space="preserve">Lê Thanh </t>
  </si>
  <si>
    <t xml:space="preserve">Vụ </t>
  </si>
  <si>
    <t>17LKT76</t>
  </si>
  <si>
    <t xml:space="preserve">Tạ Hương </t>
  </si>
  <si>
    <t>Vy</t>
  </si>
  <si>
    <t>Triết học</t>
  </si>
  <si>
    <t>Quản lý nhà nước trong lĩnh vực kinh tế</t>
  </si>
  <si>
    <t>17LKT50</t>
  </si>
  <si>
    <t>Lê Minh</t>
  </si>
  <si>
    <t>Huy</t>
  </si>
  <si>
    <t>Pháp luật lao động chuyên sâu</t>
  </si>
  <si>
    <t>Pháp luật cộng đồng trong kinh doanh</t>
  </si>
  <si>
    <t>Pháp luật Dân sự chuyên sâu</t>
  </si>
  <si>
    <t>Pháp luật thương mại chuyên sâu</t>
  </si>
  <si>
    <t>Pháp luật giao dịch đảm bảo trong kinh doanh</t>
  </si>
  <si>
    <t xml:space="preserve">Học kỳ: 1                                         </t>
  </si>
  <si>
    <t>Năm học: 2017 - 2018</t>
  </si>
  <si>
    <t>Lớp: Cao học Luật K7-Nhóm 2 Huế</t>
  </si>
  <si>
    <r>
      <rPr>
        <sz val="12"/>
        <color indexed="8"/>
        <rFont val="Times New Roman"/>
        <family val="1"/>
      </rPr>
      <t xml:space="preserve">   Số TC</t>
    </r>
    <r>
      <rPr>
        <b/>
        <sz val="12"/>
        <color indexed="8"/>
        <rFont val="Times New Roman"/>
        <family val="1"/>
      </rPr>
      <t>: 17</t>
    </r>
  </si>
  <si>
    <t>Số học phần: 07</t>
  </si>
  <si>
    <t>Tổng số TC: 17</t>
  </si>
  <si>
    <t>*Danh sách này có 25 học viên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</si>
</sst>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_);\(0.0\)"/>
  </numFmts>
  <fonts count="48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sz val="11.5"/>
      <name val="VNtimes new roman"/>
      <family val="2"/>
    </font>
    <font>
      <sz val="12"/>
      <name val="VNtimes new roman"/>
      <family val="2"/>
    </font>
    <font>
      <b/>
      <u/>
      <sz val="12"/>
      <name val="Times New Roman"/>
      <family val="1"/>
    </font>
    <font>
      <sz val="10"/>
      <name val="Arial"/>
      <family val="2"/>
    </font>
    <font>
      <b/>
      <sz val="10.5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VNtimes new roman"/>
      <family val="2"/>
    </font>
    <font>
      <b/>
      <u/>
      <sz val="11"/>
      <name val="Times New Roman"/>
      <family val="1"/>
    </font>
    <font>
      <sz val="12"/>
      <color indexed="8"/>
      <name val="Times New Roman"/>
      <family val="1"/>
    </font>
    <font>
      <b/>
      <sz val="12"/>
      <name val="VNtimes new roman"/>
      <family val="2"/>
    </font>
    <font>
      <sz val="12"/>
      <color indexed="8"/>
      <name val="VNtimes new roman"/>
      <family val="2"/>
    </font>
    <font>
      <b/>
      <sz val="12"/>
      <color indexed="8"/>
      <name val="Times New Roman"/>
      <family val="1"/>
    </font>
    <font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sz val="12"/>
      <color indexed="8"/>
      <name val="Times New Roman"/>
      <family val="1"/>
    </font>
    <font>
      <sz val="11"/>
      <color indexed="10"/>
      <name val="Times New Roman"/>
      <family val="1"/>
    </font>
    <font>
      <sz val="11"/>
      <color rgb="FFFF0000"/>
      <name val="Times New Roman"/>
      <family val="1"/>
    </font>
    <font>
      <b/>
      <sz val="18"/>
      <name val="Times New Roman"/>
      <family val="1"/>
    </font>
    <font>
      <sz val="18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8"/>
      <name val="Times New Roman"/>
      <family val="1"/>
    </font>
    <font>
      <b/>
      <sz val="10"/>
      <name val="Times New Roman"/>
      <family val="1"/>
    </font>
    <font>
      <sz val="13"/>
      <name val="VNtimes new roman"/>
      <family val="2"/>
    </font>
    <font>
      <b/>
      <sz val="13"/>
      <name val="Times New Roman"/>
      <family val="1"/>
    </font>
    <font>
      <b/>
      <sz val="13"/>
      <name val="VNtimes new roman"/>
      <family val="2"/>
    </font>
    <font>
      <b/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1"/>
      <color indexed="8"/>
      <name val="Times New Roman"/>
      <family val="1"/>
    </font>
    <font>
      <sz val="11"/>
      <name val="Times New Roman"/>
      <family val="1"/>
      <charset val="163"/>
    </font>
    <font>
      <u/>
      <sz val="12"/>
      <name val="Times New Roman"/>
      <family val="1"/>
    </font>
    <font>
      <b/>
      <sz val="11"/>
      <color indexed="8"/>
      <name val="Times New Roman"/>
      <family val="1"/>
    </font>
    <font>
      <sz val="12"/>
      <color theme="1"/>
      <name val="Times New Roman"/>
      <family val="1"/>
    </font>
    <font>
      <sz val="10.5"/>
      <color theme="1"/>
      <name val="Times New Roman"/>
      <family val="1"/>
    </font>
    <font>
      <i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0" fillId="0" borderId="0"/>
    <xf numFmtId="0" fontId="2" fillId="0" borderId="0"/>
    <xf numFmtId="0" fontId="40" fillId="0" borderId="0"/>
    <xf numFmtId="0" fontId="1" fillId="0" borderId="0"/>
  </cellStyleXfs>
  <cellXfs count="134">
    <xf numFmtId="0" fontId="0" fillId="0" borderId="0" xfId="0"/>
    <xf numFmtId="0" fontId="6" fillId="0" borderId="0" xfId="1" applyNumberFormat="1" applyFont="1" applyAlignment="1">
      <alignment horizontal="center"/>
    </xf>
    <xf numFmtId="164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1" fillId="0" borderId="4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13" fillId="0" borderId="0" xfId="0" applyFont="1" applyAlignment="1"/>
    <xf numFmtId="0" fontId="14" fillId="0" borderId="0" xfId="0" applyFont="1" applyAlignment="1">
      <alignment horizontal="center" wrapText="1"/>
    </xf>
    <xf numFmtId="0" fontId="15" fillId="0" borderId="0" xfId="0" applyFont="1"/>
    <xf numFmtId="0" fontId="14" fillId="0" borderId="0" xfId="0" applyFont="1" applyBorder="1" applyAlignment="1">
      <alignment horizontal="left"/>
    </xf>
    <xf numFmtId="0" fontId="17" fillId="0" borderId="0" xfId="0" applyNumberFormat="1" applyFont="1" applyBorder="1"/>
    <xf numFmtId="0" fontId="17" fillId="0" borderId="0" xfId="0" applyNumberFormat="1" applyFont="1"/>
    <xf numFmtId="0" fontId="1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3" fillId="0" borderId="0" xfId="0" applyFont="1"/>
    <xf numFmtId="1" fontId="2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3" fillId="0" borderId="0" xfId="0" applyFont="1"/>
    <xf numFmtId="0" fontId="3" fillId="0" borderId="0" xfId="0" applyNumberFormat="1" applyFont="1" applyBorder="1" applyAlignment="1">
      <alignment horizontal="left"/>
    </xf>
    <xf numFmtId="0" fontId="15" fillId="0" borderId="0" xfId="0" applyFont="1" applyBorder="1"/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NumberFormat="1" applyFont="1" applyBorder="1" applyAlignment="1">
      <alignment horizontal="left"/>
    </xf>
    <xf numFmtId="0" fontId="19" fillId="0" borderId="0" xfId="0" applyFont="1" applyBorder="1"/>
    <xf numFmtId="0" fontId="19" fillId="0" borderId="0" xfId="0" applyFont="1"/>
    <xf numFmtId="0" fontId="8" fillId="0" borderId="0" xfId="0" applyNumberFormat="1" applyFont="1" applyAlignment="1">
      <alignment horizontal="center"/>
    </xf>
    <xf numFmtId="0" fontId="8" fillId="0" borderId="0" xfId="0" applyFont="1"/>
    <xf numFmtId="1" fontId="8" fillId="0" borderId="0" xfId="0" applyNumberFormat="1" applyFont="1" applyAlignment="1">
      <alignment horizontal="center"/>
    </xf>
    <xf numFmtId="0" fontId="15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1" fontId="20" fillId="0" borderId="0" xfId="0" applyNumberFormat="1" applyFont="1" applyBorder="1" applyAlignment="1">
      <alignment horizontal="center"/>
    </xf>
    <xf numFmtId="1" fontId="20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NumberFormat="1" applyFont="1" applyBorder="1" applyAlignment="1">
      <alignment horizontal="left"/>
    </xf>
    <xf numFmtId="1" fontId="17" fillId="0" borderId="0" xfId="0" applyNumberFormat="1" applyFont="1" applyBorder="1" applyAlignment="1">
      <alignment horizontal="center"/>
    </xf>
    <xf numFmtId="1" fontId="17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/>
    </xf>
    <xf numFmtId="0" fontId="23" fillId="0" borderId="0" xfId="0" applyFont="1"/>
    <xf numFmtId="0" fontId="13" fillId="0" borderId="0" xfId="0" applyFont="1" applyAlignment="1">
      <alignment horizontal="center" wrapText="1"/>
    </xf>
    <xf numFmtId="0" fontId="24" fillId="0" borderId="0" xfId="0" applyFont="1" applyBorder="1" applyAlignment="1">
      <alignment horizontal="left"/>
    </xf>
    <xf numFmtId="0" fontId="25" fillId="0" borderId="0" xfId="0" applyNumberFormat="1" applyFont="1" applyBorder="1"/>
    <xf numFmtId="0" fontId="25" fillId="0" borderId="0" xfId="0" applyNumberFormat="1" applyFont="1"/>
    <xf numFmtId="0" fontId="21" fillId="0" borderId="0" xfId="0" applyNumberFormat="1" applyFont="1" applyAlignment="1">
      <alignment horizontal="center"/>
    </xf>
    <xf numFmtId="0" fontId="23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0" fontId="26" fillId="0" borderId="0" xfId="0" applyFont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0" fillId="3" borderId="4" xfId="0" applyNumberFormat="1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33" fillId="0" borderId="4" xfId="1" applyFont="1" applyBorder="1" applyAlignment="1">
      <alignment horizontal="center" vertical="center" wrapText="1"/>
    </xf>
    <xf numFmtId="1" fontId="33" fillId="0" borderId="4" xfId="1" applyNumberFormat="1" applyFont="1" applyBorder="1" applyAlignment="1">
      <alignment horizontal="center" vertical="center" wrapText="1"/>
    </xf>
    <xf numFmtId="0" fontId="5" fillId="0" borderId="0" xfId="1" applyNumberFormat="1" applyFont="1" applyAlignment="1">
      <alignment horizontal="center"/>
    </xf>
    <xf numFmtId="2" fontId="35" fillId="0" borderId="4" xfId="1" applyNumberFormat="1" applyFont="1" applyBorder="1" applyAlignment="1">
      <alignment horizontal="center" vertical="center" wrapText="1"/>
    </xf>
    <xf numFmtId="2" fontId="35" fillId="0" borderId="2" xfId="1" applyNumberFormat="1" applyFont="1" applyBorder="1" applyAlignment="1">
      <alignment horizontal="center" vertical="center" wrapText="1"/>
    </xf>
    <xf numFmtId="0" fontId="35" fillId="0" borderId="4" xfId="1" applyFont="1" applyBorder="1" applyAlignment="1">
      <alignment horizontal="center" vertical="center" wrapText="1"/>
    </xf>
    <xf numFmtId="0" fontId="35" fillId="0" borderId="2" xfId="1" applyFont="1" applyBorder="1" applyAlignment="1">
      <alignment horizontal="center" vertical="center" wrapText="1"/>
    </xf>
    <xf numFmtId="0" fontId="27" fillId="0" borderId="0" xfId="0" applyFont="1"/>
    <xf numFmtId="164" fontId="36" fillId="0" borderId="0" xfId="1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164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34" fillId="4" borderId="4" xfId="1" applyFont="1" applyFill="1" applyBorder="1" applyAlignment="1">
      <alignment horizontal="center" vertical="center" wrapText="1"/>
    </xf>
    <xf numFmtId="0" fontId="32" fillId="3" borderId="4" xfId="3" applyFont="1" applyFill="1" applyBorder="1" applyAlignment="1">
      <alignment horizontal="center" vertical="center" textRotation="90"/>
    </xf>
    <xf numFmtId="164" fontId="38" fillId="0" borderId="0" xfId="1" applyNumberFormat="1" applyFont="1" applyAlignment="1">
      <alignment horizontal="center" vertical="center"/>
    </xf>
    <xf numFmtId="164" fontId="37" fillId="0" borderId="0" xfId="1" applyNumberFormat="1" applyFont="1" applyAlignment="1">
      <alignment horizontal="left" vertical="center"/>
    </xf>
    <xf numFmtId="164" fontId="3" fillId="0" borderId="0" xfId="1" applyNumberFormat="1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28" fillId="0" borderId="0" xfId="0" applyFont="1" applyAlignment="1">
      <alignment horizontal="center"/>
    </xf>
    <xf numFmtId="0" fontId="29" fillId="0" borderId="0" xfId="0" applyFont="1" applyAlignment="1"/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43" fillId="0" borderId="0" xfId="1" applyFont="1" applyAlignment="1">
      <alignment horizontal="center" wrapText="1"/>
    </xf>
    <xf numFmtId="0" fontId="43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12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45" fillId="0" borderId="6" xfId="0" applyFont="1" applyBorder="1" applyAlignment="1"/>
    <xf numFmtId="0" fontId="12" fillId="0" borderId="5" xfId="0" applyFont="1" applyBorder="1" applyAlignment="1"/>
    <xf numFmtId="14" fontId="41" fillId="0" borderId="4" xfId="0" applyNumberFormat="1" applyFont="1" applyBorder="1" applyAlignment="1">
      <alignment horizontal="center"/>
    </xf>
    <xf numFmtId="164" fontId="41" fillId="0" borderId="4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4" fontId="46" fillId="0" borderId="4" xfId="0" applyNumberFormat="1" applyFont="1" applyBorder="1" applyAlignment="1">
      <alignment horizontal="center"/>
    </xf>
    <xf numFmtId="166" fontId="42" fillId="0" borderId="4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2" fillId="0" borderId="6" xfId="0" applyFont="1" applyBorder="1" applyAlignment="1"/>
    <xf numFmtId="0" fontId="3" fillId="0" borderId="5" xfId="0" applyFont="1" applyBorder="1" applyAlignment="1"/>
    <xf numFmtId="0" fontId="47" fillId="0" borderId="1" xfId="0" applyFont="1" applyBorder="1" applyAlignment="1">
      <alignment horizontal="left"/>
    </xf>
    <xf numFmtId="0" fontId="47" fillId="0" borderId="0" xfId="0" applyFont="1" applyBorder="1" applyAlignment="1">
      <alignment horizontal="left"/>
    </xf>
    <xf numFmtId="0" fontId="13" fillId="0" borderId="4" xfId="0" applyFont="1" applyBorder="1" applyAlignment="1">
      <alignment horizontal="center"/>
    </xf>
    <xf numFmtId="0" fontId="13" fillId="0" borderId="6" xfId="0" applyFont="1" applyFill="1" applyBorder="1" applyAlignment="1"/>
    <xf numFmtId="0" fontId="14" fillId="0" borderId="5" xfId="0" applyFont="1" applyFill="1" applyBorder="1" applyAlignment="1"/>
    <xf numFmtId="165" fontId="21" fillId="0" borderId="4" xfId="0" applyNumberFormat="1" applyFont="1" applyBorder="1" applyAlignment="1">
      <alignment horizontal="center" vertical="center"/>
    </xf>
    <xf numFmtId="165" fontId="13" fillId="0" borderId="4" xfId="0" applyNumberFormat="1" applyFont="1" applyBorder="1" applyAlignment="1">
      <alignment horizontal="center" vertical="center"/>
    </xf>
    <xf numFmtId="0" fontId="14" fillId="0" borderId="5" xfId="0" applyFont="1" applyFill="1" applyBorder="1" applyAlignment="1">
      <alignment horizontal="left"/>
    </xf>
    <xf numFmtId="0" fontId="41" fillId="0" borderId="6" xfId="0" applyFont="1" applyFill="1" applyBorder="1" applyAlignment="1"/>
    <xf numFmtId="0" fontId="44" fillId="0" borderId="5" xfId="0" applyFont="1" applyFill="1" applyBorder="1" applyAlignment="1"/>
  </cellXfs>
  <cellStyles count="6">
    <cellStyle name="Normal" xfId="0" builtinId="0"/>
    <cellStyle name="Normal 2" xfId="2"/>
    <cellStyle name="Normal 2 2" xfId="3"/>
    <cellStyle name="Normal 3" xfId="1"/>
    <cellStyle name="Normal 3 2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7"/>
  <sheetViews>
    <sheetView tabSelected="1" workbookViewId="0">
      <pane xSplit="4" topLeftCell="E1" activePane="topRight" state="frozen"/>
      <selection activeCell="A7" sqref="A7"/>
      <selection pane="topRight" activeCell="AB33" sqref="AB33"/>
    </sheetView>
  </sheetViews>
  <sheetFormatPr defaultRowHeight="15.75"/>
  <cols>
    <col min="1" max="1" width="4.85546875" style="45" customWidth="1"/>
    <col min="2" max="2" width="9.85546875" style="48" customWidth="1"/>
    <col min="3" max="3" width="20.5703125" style="45" customWidth="1"/>
    <col min="4" max="4" width="8.7109375" style="49" customWidth="1"/>
    <col min="5" max="5" width="5.28515625" style="50" customWidth="1"/>
    <col min="6" max="6" width="5.28515625" style="51" customWidth="1"/>
    <col min="7" max="7" width="5.28515625" style="52" customWidth="1"/>
    <col min="8" max="9" width="5.28515625" style="53" customWidth="1"/>
    <col min="10" max="10" width="5.28515625" style="45" customWidth="1"/>
    <col min="11" max="12" width="5.28515625" style="54" customWidth="1"/>
    <col min="13" max="13" width="5.28515625" style="45" customWidth="1"/>
    <col min="14" max="15" width="5.28515625" style="54" customWidth="1"/>
    <col min="16" max="16" width="5.28515625" style="45" customWidth="1"/>
    <col min="17" max="18" width="5.28515625" style="54" customWidth="1"/>
    <col min="19" max="25" width="5.28515625" style="45" customWidth="1"/>
    <col min="26" max="247" width="9.140625" style="45"/>
    <col min="248" max="248" width="4.42578125" style="45" customWidth="1"/>
    <col min="249" max="249" width="15.7109375" style="45" customWidth="1"/>
    <col min="250" max="250" width="24.140625" style="45" customWidth="1"/>
    <col min="251" max="251" width="8.7109375" style="45" customWidth="1"/>
    <col min="252" max="253" width="4.85546875" style="45" customWidth="1"/>
    <col min="254" max="254" width="5.42578125" style="45" customWidth="1"/>
    <col min="255" max="255" width="4.7109375" style="45" customWidth="1"/>
    <col min="256" max="256" width="4.5703125" style="45" customWidth="1"/>
    <col min="257" max="259" width="4.7109375" style="45" customWidth="1"/>
    <col min="260" max="260" width="4.5703125" style="45" customWidth="1"/>
    <col min="261" max="261" width="4.42578125" style="45" customWidth="1"/>
    <col min="262" max="262" width="4.28515625" style="45" customWidth="1"/>
    <col min="263" max="263" width="4.5703125" style="45" customWidth="1"/>
    <col min="264" max="264" width="4.42578125" style="45" customWidth="1"/>
    <col min="265" max="266" width="4.5703125" style="45" customWidth="1"/>
    <col min="267" max="267" width="4.28515625" style="45" customWidth="1"/>
    <col min="268" max="268" width="4.140625" style="45" customWidth="1"/>
    <col min="269" max="269" width="4.28515625" style="45" customWidth="1"/>
    <col min="270" max="503" width="9.140625" style="45"/>
    <col min="504" max="504" width="4.42578125" style="45" customWidth="1"/>
    <col min="505" max="505" width="15.7109375" style="45" customWidth="1"/>
    <col min="506" max="506" width="24.140625" style="45" customWidth="1"/>
    <col min="507" max="507" width="8.7109375" style="45" customWidth="1"/>
    <col min="508" max="509" width="4.85546875" style="45" customWidth="1"/>
    <col min="510" max="510" width="5.42578125" style="45" customWidth="1"/>
    <col min="511" max="511" width="4.7109375" style="45" customWidth="1"/>
    <col min="512" max="512" width="4.5703125" style="45" customWidth="1"/>
    <col min="513" max="515" width="4.7109375" style="45" customWidth="1"/>
    <col min="516" max="516" width="4.5703125" style="45" customWidth="1"/>
    <col min="517" max="517" width="4.42578125" style="45" customWidth="1"/>
    <col min="518" max="518" width="4.28515625" style="45" customWidth="1"/>
    <col min="519" max="519" width="4.5703125" style="45" customWidth="1"/>
    <col min="520" max="520" width="4.42578125" style="45" customWidth="1"/>
    <col min="521" max="522" width="4.5703125" style="45" customWidth="1"/>
    <col min="523" max="523" width="4.28515625" style="45" customWidth="1"/>
    <col min="524" max="524" width="4.140625" style="45" customWidth="1"/>
    <col min="525" max="525" width="4.28515625" style="45" customWidth="1"/>
    <col min="526" max="759" width="9.140625" style="45"/>
    <col min="760" max="760" width="4.42578125" style="45" customWidth="1"/>
    <col min="761" max="761" width="15.7109375" style="45" customWidth="1"/>
    <col min="762" max="762" width="24.140625" style="45" customWidth="1"/>
    <col min="763" max="763" width="8.7109375" style="45" customWidth="1"/>
    <col min="764" max="765" width="4.85546875" style="45" customWidth="1"/>
    <col min="766" max="766" width="5.42578125" style="45" customWidth="1"/>
    <col min="767" max="767" width="4.7109375" style="45" customWidth="1"/>
    <col min="768" max="768" width="4.5703125" style="45" customWidth="1"/>
    <col min="769" max="771" width="4.7109375" style="45" customWidth="1"/>
    <col min="772" max="772" width="4.5703125" style="45" customWidth="1"/>
    <col min="773" max="773" width="4.42578125" style="45" customWidth="1"/>
    <col min="774" max="774" width="4.28515625" style="45" customWidth="1"/>
    <col min="775" max="775" width="4.5703125" style="45" customWidth="1"/>
    <col min="776" max="776" width="4.42578125" style="45" customWidth="1"/>
    <col min="777" max="778" width="4.5703125" style="45" customWidth="1"/>
    <col min="779" max="779" width="4.28515625" style="45" customWidth="1"/>
    <col min="780" max="780" width="4.140625" style="45" customWidth="1"/>
    <col min="781" max="781" width="4.28515625" style="45" customWidth="1"/>
    <col min="782" max="1015" width="9.140625" style="45"/>
    <col min="1016" max="1016" width="4.42578125" style="45" customWidth="1"/>
    <col min="1017" max="1017" width="15.7109375" style="45" customWidth="1"/>
    <col min="1018" max="1018" width="24.140625" style="45" customWidth="1"/>
    <col min="1019" max="1019" width="8.7109375" style="45" customWidth="1"/>
    <col min="1020" max="1021" width="4.85546875" style="45" customWidth="1"/>
    <col min="1022" max="1022" width="5.42578125" style="45" customWidth="1"/>
    <col min="1023" max="1023" width="4.7109375" style="45" customWidth="1"/>
    <col min="1024" max="1024" width="4.5703125" style="45" customWidth="1"/>
    <col min="1025" max="1027" width="4.7109375" style="45" customWidth="1"/>
    <col min="1028" max="1028" width="4.5703125" style="45" customWidth="1"/>
    <col min="1029" max="1029" width="4.42578125" style="45" customWidth="1"/>
    <col min="1030" max="1030" width="4.28515625" style="45" customWidth="1"/>
    <col min="1031" max="1031" width="4.5703125" style="45" customWidth="1"/>
    <col min="1032" max="1032" width="4.42578125" style="45" customWidth="1"/>
    <col min="1033" max="1034" width="4.5703125" style="45" customWidth="1"/>
    <col min="1035" max="1035" width="4.28515625" style="45" customWidth="1"/>
    <col min="1036" max="1036" width="4.140625" style="45" customWidth="1"/>
    <col min="1037" max="1037" width="4.28515625" style="45" customWidth="1"/>
    <col min="1038" max="1271" width="9.140625" style="45"/>
    <col min="1272" max="1272" width="4.42578125" style="45" customWidth="1"/>
    <col min="1273" max="1273" width="15.7109375" style="45" customWidth="1"/>
    <col min="1274" max="1274" width="24.140625" style="45" customWidth="1"/>
    <col min="1275" max="1275" width="8.7109375" style="45" customWidth="1"/>
    <col min="1276" max="1277" width="4.85546875" style="45" customWidth="1"/>
    <col min="1278" max="1278" width="5.42578125" style="45" customWidth="1"/>
    <col min="1279" max="1279" width="4.7109375" style="45" customWidth="1"/>
    <col min="1280" max="1280" width="4.5703125" style="45" customWidth="1"/>
    <col min="1281" max="1283" width="4.7109375" style="45" customWidth="1"/>
    <col min="1284" max="1284" width="4.5703125" style="45" customWidth="1"/>
    <col min="1285" max="1285" width="4.42578125" style="45" customWidth="1"/>
    <col min="1286" max="1286" width="4.28515625" style="45" customWidth="1"/>
    <col min="1287" max="1287" width="4.5703125" style="45" customWidth="1"/>
    <col min="1288" max="1288" width="4.42578125" style="45" customWidth="1"/>
    <col min="1289" max="1290" width="4.5703125" style="45" customWidth="1"/>
    <col min="1291" max="1291" width="4.28515625" style="45" customWidth="1"/>
    <col min="1292" max="1292" width="4.140625" style="45" customWidth="1"/>
    <col min="1293" max="1293" width="4.28515625" style="45" customWidth="1"/>
    <col min="1294" max="1527" width="9.140625" style="45"/>
    <col min="1528" max="1528" width="4.42578125" style="45" customWidth="1"/>
    <col min="1529" max="1529" width="15.7109375" style="45" customWidth="1"/>
    <col min="1530" max="1530" width="24.140625" style="45" customWidth="1"/>
    <col min="1531" max="1531" width="8.7109375" style="45" customWidth="1"/>
    <col min="1532" max="1533" width="4.85546875" style="45" customWidth="1"/>
    <col min="1534" max="1534" width="5.42578125" style="45" customWidth="1"/>
    <col min="1535" max="1535" width="4.7109375" style="45" customWidth="1"/>
    <col min="1536" max="1536" width="4.5703125" style="45" customWidth="1"/>
    <col min="1537" max="1539" width="4.7109375" style="45" customWidth="1"/>
    <col min="1540" max="1540" width="4.5703125" style="45" customWidth="1"/>
    <col min="1541" max="1541" width="4.42578125" style="45" customWidth="1"/>
    <col min="1542" max="1542" width="4.28515625" style="45" customWidth="1"/>
    <col min="1543" max="1543" width="4.5703125" style="45" customWidth="1"/>
    <col min="1544" max="1544" width="4.42578125" style="45" customWidth="1"/>
    <col min="1545" max="1546" width="4.5703125" style="45" customWidth="1"/>
    <col min="1547" max="1547" width="4.28515625" style="45" customWidth="1"/>
    <col min="1548" max="1548" width="4.140625" style="45" customWidth="1"/>
    <col min="1549" max="1549" width="4.28515625" style="45" customWidth="1"/>
    <col min="1550" max="1783" width="9.140625" style="45"/>
    <col min="1784" max="1784" width="4.42578125" style="45" customWidth="1"/>
    <col min="1785" max="1785" width="15.7109375" style="45" customWidth="1"/>
    <col min="1786" max="1786" width="24.140625" style="45" customWidth="1"/>
    <col min="1787" max="1787" width="8.7109375" style="45" customWidth="1"/>
    <col min="1788" max="1789" width="4.85546875" style="45" customWidth="1"/>
    <col min="1790" max="1790" width="5.42578125" style="45" customWidth="1"/>
    <col min="1791" max="1791" width="4.7109375" style="45" customWidth="1"/>
    <col min="1792" max="1792" width="4.5703125" style="45" customWidth="1"/>
    <col min="1793" max="1795" width="4.7109375" style="45" customWidth="1"/>
    <col min="1796" max="1796" width="4.5703125" style="45" customWidth="1"/>
    <col min="1797" max="1797" width="4.42578125" style="45" customWidth="1"/>
    <col min="1798" max="1798" width="4.28515625" style="45" customWidth="1"/>
    <col min="1799" max="1799" width="4.5703125" style="45" customWidth="1"/>
    <col min="1800" max="1800" width="4.42578125" style="45" customWidth="1"/>
    <col min="1801" max="1802" width="4.5703125" style="45" customWidth="1"/>
    <col min="1803" max="1803" width="4.28515625" style="45" customWidth="1"/>
    <col min="1804" max="1804" width="4.140625" style="45" customWidth="1"/>
    <col min="1805" max="1805" width="4.28515625" style="45" customWidth="1"/>
    <col min="1806" max="2039" width="9.140625" style="45"/>
    <col min="2040" max="2040" width="4.42578125" style="45" customWidth="1"/>
    <col min="2041" max="2041" width="15.7109375" style="45" customWidth="1"/>
    <col min="2042" max="2042" width="24.140625" style="45" customWidth="1"/>
    <col min="2043" max="2043" width="8.7109375" style="45" customWidth="1"/>
    <col min="2044" max="2045" width="4.85546875" style="45" customWidth="1"/>
    <col min="2046" max="2046" width="5.42578125" style="45" customWidth="1"/>
    <col min="2047" max="2047" width="4.7109375" style="45" customWidth="1"/>
    <col min="2048" max="2048" width="4.5703125" style="45" customWidth="1"/>
    <col min="2049" max="2051" width="4.7109375" style="45" customWidth="1"/>
    <col min="2052" max="2052" width="4.5703125" style="45" customWidth="1"/>
    <col min="2053" max="2053" width="4.42578125" style="45" customWidth="1"/>
    <col min="2054" max="2054" width="4.28515625" style="45" customWidth="1"/>
    <col min="2055" max="2055" width="4.5703125" style="45" customWidth="1"/>
    <col min="2056" max="2056" width="4.42578125" style="45" customWidth="1"/>
    <col min="2057" max="2058" width="4.5703125" style="45" customWidth="1"/>
    <col min="2059" max="2059" width="4.28515625" style="45" customWidth="1"/>
    <col min="2060" max="2060" width="4.140625" style="45" customWidth="1"/>
    <col min="2061" max="2061" width="4.28515625" style="45" customWidth="1"/>
    <col min="2062" max="2295" width="9.140625" style="45"/>
    <col min="2296" max="2296" width="4.42578125" style="45" customWidth="1"/>
    <col min="2297" max="2297" width="15.7109375" style="45" customWidth="1"/>
    <col min="2298" max="2298" width="24.140625" style="45" customWidth="1"/>
    <col min="2299" max="2299" width="8.7109375" style="45" customWidth="1"/>
    <col min="2300" max="2301" width="4.85546875" style="45" customWidth="1"/>
    <col min="2302" max="2302" width="5.42578125" style="45" customWidth="1"/>
    <col min="2303" max="2303" width="4.7109375" style="45" customWidth="1"/>
    <col min="2304" max="2304" width="4.5703125" style="45" customWidth="1"/>
    <col min="2305" max="2307" width="4.7109375" style="45" customWidth="1"/>
    <col min="2308" max="2308" width="4.5703125" style="45" customWidth="1"/>
    <col min="2309" max="2309" width="4.42578125" style="45" customWidth="1"/>
    <col min="2310" max="2310" width="4.28515625" style="45" customWidth="1"/>
    <col min="2311" max="2311" width="4.5703125" style="45" customWidth="1"/>
    <col min="2312" max="2312" width="4.42578125" style="45" customWidth="1"/>
    <col min="2313" max="2314" width="4.5703125" style="45" customWidth="1"/>
    <col min="2315" max="2315" width="4.28515625" style="45" customWidth="1"/>
    <col min="2316" max="2316" width="4.140625" style="45" customWidth="1"/>
    <col min="2317" max="2317" width="4.28515625" style="45" customWidth="1"/>
    <col min="2318" max="2551" width="9.140625" style="45"/>
    <col min="2552" max="2552" width="4.42578125" style="45" customWidth="1"/>
    <col min="2553" max="2553" width="15.7109375" style="45" customWidth="1"/>
    <col min="2554" max="2554" width="24.140625" style="45" customWidth="1"/>
    <col min="2555" max="2555" width="8.7109375" style="45" customWidth="1"/>
    <col min="2556" max="2557" width="4.85546875" style="45" customWidth="1"/>
    <col min="2558" max="2558" width="5.42578125" style="45" customWidth="1"/>
    <col min="2559" max="2559" width="4.7109375" style="45" customWidth="1"/>
    <col min="2560" max="2560" width="4.5703125" style="45" customWidth="1"/>
    <col min="2561" max="2563" width="4.7109375" style="45" customWidth="1"/>
    <col min="2564" max="2564" width="4.5703125" style="45" customWidth="1"/>
    <col min="2565" max="2565" width="4.42578125" style="45" customWidth="1"/>
    <col min="2566" max="2566" width="4.28515625" style="45" customWidth="1"/>
    <col min="2567" max="2567" width="4.5703125" style="45" customWidth="1"/>
    <col min="2568" max="2568" width="4.42578125" style="45" customWidth="1"/>
    <col min="2569" max="2570" width="4.5703125" style="45" customWidth="1"/>
    <col min="2571" max="2571" width="4.28515625" style="45" customWidth="1"/>
    <col min="2572" max="2572" width="4.140625" style="45" customWidth="1"/>
    <col min="2573" max="2573" width="4.28515625" style="45" customWidth="1"/>
    <col min="2574" max="2807" width="9.140625" style="45"/>
    <col min="2808" max="2808" width="4.42578125" style="45" customWidth="1"/>
    <col min="2809" max="2809" width="15.7109375" style="45" customWidth="1"/>
    <col min="2810" max="2810" width="24.140625" style="45" customWidth="1"/>
    <col min="2811" max="2811" width="8.7109375" style="45" customWidth="1"/>
    <col min="2812" max="2813" width="4.85546875" style="45" customWidth="1"/>
    <col min="2814" max="2814" width="5.42578125" style="45" customWidth="1"/>
    <col min="2815" max="2815" width="4.7109375" style="45" customWidth="1"/>
    <col min="2816" max="2816" width="4.5703125" style="45" customWidth="1"/>
    <col min="2817" max="2819" width="4.7109375" style="45" customWidth="1"/>
    <col min="2820" max="2820" width="4.5703125" style="45" customWidth="1"/>
    <col min="2821" max="2821" width="4.42578125" style="45" customWidth="1"/>
    <col min="2822" max="2822" width="4.28515625" style="45" customWidth="1"/>
    <col min="2823" max="2823" width="4.5703125" style="45" customWidth="1"/>
    <col min="2824" max="2824" width="4.42578125" style="45" customWidth="1"/>
    <col min="2825" max="2826" width="4.5703125" style="45" customWidth="1"/>
    <col min="2827" max="2827" width="4.28515625" style="45" customWidth="1"/>
    <col min="2828" max="2828" width="4.140625" style="45" customWidth="1"/>
    <col min="2829" max="2829" width="4.28515625" style="45" customWidth="1"/>
    <col min="2830" max="3063" width="9.140625" style="45"/>
    <col min="3064" max="3064" width="4.42578125" style="45" customWidth="1"/>
    <col min="3065" max="3065" width="15.7109375" style="45" customWidth="1"/>
    <col min="3066" max="3066" width="24.140625" style="45" customWidth="1"/>
    <col min="3067" max="3067" width="8.7109375" style="45" customWidth="1"/>
    <col min="3068" max="3069" width="4.85546875" style="45" customWidth="1"/>
    <col min="3070" max="3070" width="5.42578125" style="45" customWidth="1"/>
    <col min="3071" max="3071" width="4.7109375" style="45" customWidth="1"/>
    <col min="3072" max="3072" width="4.5703125" style="45" customWidth="1"/>
    <col min="3073" max="3075" width="4.7109375" style="45" customWidth="1"/>
    <col min="3076" max="3076" width="4.5703125" style="45" customWidth="1"/>
    <col min="3077" max="3077" width="4.42578125" style="45" customWidth="1"/>
    <col min="3078" max="3078" width="4.28515625" style="45" customWidth="1"/>
    <col min="3079" max="3079" width="4.5703125" style="45" customWidth="1"/>
    <col min="3080" max="3080" width="4.42578125" style="45" customWidth="1"/>
    <col min="3081" max="3082" width="4.5703125" style="45" customWidth="1"/>
    <col min="3083" max="3083" width="4.28515625" style="45" customWidth="1"/>
    <col min="3084" max="3084" width="4.140625" style="45" customWidth="1"/>
    <col min="3085" max="3085" width="4.28515625" style="45" customWidth="1"/>
    <col min="3086" max="3319" width="9.140625" style="45"/>
    <col min="3320" max="3320" width="4.42578125" style="45" customWidth="1"/>
    <col min="3321" max="3321" width="15.7109375" style="45" customWidth="1"/>
    <col min="3322" max="3322" width="24.140625" style="45" customWidth="1"/>
    <col min="3323" max="3323" width="8.7109375" style="45" customWidth="1"/>
    <col min="3324" max="3325" width="4.85546875" style="45" customWidth="1"/>
    <col min="3326" max="3326" width="5.42578125" style="45" customWidth="1"/>
    <col min="3327" max="3327" width="4.7109375" style="45" customWidth="1"/>
    <col min="3328" max="3328" width="4.5703125" style="45" customWidth="1"/>
    <col min="3329" max="3331" width="4.7109375" style="45" customWidth="1"/>
    <col min="3332" max="3332" width="4.5703125" style="45" customWidth="1"/>
    <col min="3333" max="3333" width="4.42578125" style="45" customWidth="1"/>
    <col min="3334" max="3334" width="4.28515625" style="45" customWidth="1"/>
    <col min="3335" max="3335" width="4.5703125" style="45" customWidth="1"/>
    <col min="3336" max="3336" width="4.42578125" style="45" customWidth="1"/>
    <col min="3337" max="3338" width="4.5703125" style="45" customWidth="1"/>
    <col min="3339" max="3339" width="4.28515625" style="45" customWidth="1"/>
    <col min="3340" max="3340" width="4.140625" style="45" customWidth="1"/>
    <col min="3341" max="3341" width="4.28515625" style="45" customWidth="1"/>
    <col min="3342" max="3575" width="9.140625" style="45"/>
    <col min="3576" max="3576" width="4.42578125" style="45" customWidth="1"/>
    <col min="3577" max="3577" width="15.7109375" style="45" customWidth="1"/>
    <col min="3578" max="3578" width="24.140625" style="45" customWidth="1"/>
    <col min="3579" max="3579" width="8.7109375" style="45" customWidth="1"/>
    <col min="3580" max="3581" width="4.85546875" style="45" customWidth="1"/>
    <col min="3582" max="3582" width="5.42578125" style="45" customWidth="1"/>
    <col min="3583" max="3583" width="4.7109375" style="45" customWidth="1"/>
    <col min="3584" max="3584" width="4.5703125" style="45" customWidth="1"/>
    <col min="3585" max="3587" width="4.7109375" style="45" customWidth="1"/>
    <col min="3588" max="3588" width="4.5703125" style="45" customWidth="1"/>
    <col min="3589" max="3589" width="4.42578125" style="45" customWidth="1"/>
    <col min="3590" max="3590" width="4.28515625" style="45" customWidth="1"/>
    <col min="3591" max="3591" width="4.5703125" style="45" customWidth="1"/>
    <col min="3592" max="3592" width="4.42578125" style="45" customWidth="1"/>
    <col min="3593" max="3594" width="4.5703125" style="45" customWidth="1"/>
    <col min="3595" max="3595" width="4.28515625" style="45" customWidth="1"/>
    <col min="3596" max="3596" width="4.140625" style="45" customWidth="1"/>
    <col min="3597" max="3597" width="4.28515625" style="45" customWidth="1"/>
    <col min="3598" max="3831" width="9.140625" style="45"/>
    <col min="3832" max="3832" width="4.42578125" style="45" customWidth="1"/>
    <col min="3833" max="3833" width="15.7109375" style="45" customWidth="1"/>
    <col min="3834" max="3834" width="24.140625" style="45" customWidth="1"/>
    <col min="3835" max="3835" width="8.7109375" style="45" customWidth="1"/>
    <col min="3836" max="3837" width="4.85546875" style="45" customWidth="1"/>
    <col min="3838" max="3838" width="5.42578125" style="45" customWidth="1"/>
    <col min="3839" max="3839" width="4.7109375" style="45" customWidth="1"/>
    <col min="3840" max="3840" width="4.5703125" style="45" customWidth="1"/>
    <col min="3841" max="3843" width="4.7109375" style="45" customWidth="1"/>
    <col min="3844" max="3844" width="4.5703125" style="45" customWidth="1"/>
    <col min="3845" max="3845" width="4.42578125" style="45" customWidth="1"/>
    <col min="3846" max="3846" width="4.28515625" style="45" customWidth="1"/>
    <col min="3847" max="3847" width="4.5703125" style="45" customWidth="1"/>
    <col min="3848" max="3848" width="4.42578125" style="45" customWidth="1"/>
    <col min="3849" max="3850" width="4.5703125" style="45" customWidth="1"/>
    <col min="3851" max="3851" width="4.28515625" style="45" customWidth="1"/>
    <col min="3852" max="3852" width="4.140625" style="45" customWidth="1"/>
    <col min="3853" max="3853" width="4.28515625" style="45" customWidth="1"/>
    <col min="3854" max="4087" width="9.140625" style="45"/>
    <col min="4088" max="4088" width="4.42578125" style="45" customWidth="1"/>
    <col min="4089" max="4089" width="15.7109375" style="45" customWidth="1"/>
    <col min="4090" max="4090" width="24.140625" style="45" customWidth="1"/>
    <col min="4091" max="4091" width="8.7109375" style="45" customWidth="1"/>
    <col min="4092" max="4093" width="4.85546875" style="45" customWidth="1"/>
    <col min="4094" max="4094" width="5.42578125" style="45" customWidth="1"/>
    <col min="4095" max="4095" width="4.7109375" style="45" customWidth="1"/>
    <col min="4096" max="4096" width="4.5703125" style="45" customWidth="1"/>
    <col min="4097" max="4099" width="4.7109375" style="45" customWidth="1"/>
    <col min="4100" max="4100" width="4.5703125" style="45" customWidth="1"/>
    <col min="4101" max="4101" width="4.42578125" style="45" customWidth="1"/>
    <col min="4102" max="4102" width="4.28515625" style="45" customWidth="1"/>
    <col min="4103" max="4103" width="4.5703125" style="45" customWidth="1"/>
    <col min="4104" max="4104" width="4.42578125" style="45" customWidth="1"/>
    <col min="4105" max="4106" width="4.5703125" style="45" customWidth="1"/>
    <col min="4107" max="4107" width="4.28515625" style="45" customWidth="1"/>
    <col min="4108" max="4108" width="4.140625" style="45" customWidth="1"/>
    <col min="4109" max="4109" width="4.28515625" style="45" customWidth="1"/>
    <col min="4110" max="4343" width="9.140625" style="45"/>
    <col min="4344" max="4344" width="4.42578125" style="45" customWidth="1"/>
    <col min="4345" max="4345" width="15.7109375" style="45" customWidth="1"/>
    <col min="4346" max="4346" width="24.140625" style="45" customWidth="1"/>
    <col min="4347" max="4347" width="8.7109375" style="45" customWidth="1"/>
    <col min="4348" max="4349" width="4.85546875" style="45" customWidth="1"/>
    <col min="4350" max="4350" width="5.42578125" style="45" customWidth="1"/>
    <col min="4351" max="4351" width="4.7109375" style="45" customWidth="1"/>
    <col min="4352" max="4352" width="4.5703125" style="45" customWidth="1"/>
    <col min="4353" max="4355" width="4.7109375" style="45" customWidth="1"/>
    <col min="4356" max="4356" width="4.5703125" style="45" customWidth="1"/>
    <col min="4357" max="4357" width="4.42578125" style="45" customWidth="1"/>
    <col min="4358" max="4358" width="4.28515625" style="45" customWidth="1"/>
    <col min="4359" max="4359" width="4.5703125" style="45" customWidth="1"/>
    <col min="4360" max="4360" width="4.42578125" style="45" customWidth="1"/>
    <col min="4361" max="4362" width="4.5703125" style="45" customWidth="1"/>
    <col min="4363" max="4363" width="4.28515625" style="45" customWidth="1"/>
    <col min="4364" max="4364" width="4.140625" style="45" customWidth="1"/>
    <col min="4365" max="4365" width="4.28515625" style="45" customWidth="1"/>
    <col min="4366" max="4599" width="9.140625" style="45"/>
    <col min="4600" max="4600" width="4.42578125" style="45" customWidth="1"/>
    <col min="4601" max="4601" width="15.7109375" style="45" customWidth="1"/>
    <col min="4602" max="4602" width="24.140625" style="45" customWidth="1"/>
    <col min="4603" max="4603" width="8.7109375" style="45" customWidth="1"/>
    <col min="4604" max="4605" width="4.85546875" style="45" customWidth="1"/>
    <col min="4606" max="4606" width="5.42578125" style="45" customWidth="1"/>
    <col min="4607" max="4607" width="4.7109375" style="45" customWidth="1"/>
    <col min="4608" max="4608" width="4.5703125" style="45" customWidth="1"/>
    <col min="4609" max="4611" width="4.7109375" style="45" customWidth="1"/>
    <col min="4612" max="4612" width="4.5703125" style="45" customWidth="1"/>
    <col min="4613" max="4613" width="4.42578125" style="45" customWidth="1"/>
    <col min="4614" max="4614" width="4.28515625" style="45" customWidth="1"/>
    <col min="4615" max="4615" width="4.5703125" style="45" customWidth="1"/>
    <col min="4616" max="4616" width="4.42578125" style="45" customWidth="1"/>
    <col min="4617" max="4618" width="4.5703125" style="45" customWidth="1"/>
    <col min="4619" max="4619" width="4.28515625" style="45" customWidth="1"/>
    <col min="4620" max="4620" width="4.140625" style="45" customWidth="1"/>
    <col min="4621" max="4621" width="4.28515625" style="45" customWidth="1"/>
    <col min="4622" max="4855" width="9.140625" style="45"/>
    <col min="4856" max="4856" width="4.42578125" style="45" customWidth="1"/>
    <col min="4857" max="4857" width="15.7109375" style="45" customWidth="1"/>
    <col min="4858" max="4858" width="24.140625" style="45" customWidth="1"/>
    <col min="4859" max="4859" width="8.7109375" style="45" customWidth="1"/>
    <col min="4860" max="4861" width="4.85546875" style="45" customWidth="1"/>
    <col min="4862" max="4862" width="5.42578125" style="45" customWidth="1"/>
    <col min="4863" max="4863" width="4.7109375" style="45" customWidth="1"/>
    <col min="4864" max="4864" width="4.5703125" style="45" customWidth="1"/>
    <col min="4865" max="4867" width="4.7109375" style="45" customWidth="1"/>
    <col min="4868" max="4868" width="4.5703125" style="45" customWidth="1"/>
    <col min="4869" max="4869" width="4.42578125" style="45" customWidth="1"/>
    <col min="4870" max="4870" width="4.28515625" style="45" customWidth="1"/>
    <col min="4871" max="4871" width="4.5703125" style="45" customWidth="1"/>
    <col min="4872" max="4872" width="4.42578125" style="45" customWidth="1"/>
    <col min="4873" max="4874" width="4.5703125" style="45" customWidth="1"/>
    <col min="4875" max="4875" width="4.28515625" style="45" customWidth="1"/>
    <col min="4876" max="4876" width="4.140625" style="45" customWidth="1"/>
    <col min="4877" max="4877" width="4.28515625" style="45" customWidth="1"/>
    <col min="4878" max="5111" width="9.140625" style="45"/>
    <col min="5112" max="5112" width="4.42578125" style="45" customWidth="1"/>
    <col min="5113" max="5113" width="15.7109375" style="45" customWidth="1"/>
    <col min="5114" max="5114" width="24.140625" style="45" customWidth="1"/>
    <col min="5115" max="5115" width="8.7109375" style="45" customWidth="1"/>
    <col min="5116" max="5117" width="4.85546875" style="45" customWidth="1"/>
    <col min="5118" max="5118" width="5.42578125" style="45" customWidth="1"/>
    <col min="5119" max="5119" width="4.7109375" style="45" customWidth="1"/>
    <col min="5120" max="5120" width="4.5703125" style="45" customWidth="1"/>
    <col min="5121" max="5123" width="4.7109375" style="45" customWidth="1"/>
    <col min="5124" max="5124" width="4.5703125" style="45" customWidth="1"/>
    <col min="5125" max="5125" width="4.42578125" style="45" customWidth="1"/>
    <col min="5126" max="5126" width="4.28515625" style="45" customWidth="1"/>
    <col min="5127" max="5127" width="4.5703125" style="45" customWidth="1"/>
    <col min="5128" max="5128" width="4.42578125" style="45" customWidth="1"/>
    <col min="5129" max="5130" width="4.5703125" style="45" customWidth="1"/>
    <col min="5131" max="5131" width="4.28515625" style="45" customWidth="1"/>
    <col min="5132" max="5132" width="4.140625" style="45" customWidth="1"/>
    <col min="5133" max="5133" width="4.28515625" style="45" customWidth="1"/>
    <col min="5134" max="5367" width="9.140625" style="45"/>
    <col min="5368" max="5368" width="4.42578125" style="45" customWidth="1"/>
    <col min="5369" max="5369" width="15.7109375" style="45" customWidth="1"/>
    <col min="5370" max="5370" width="24.140625" style="45" customWidth="1"/>
    <col min="5371" max="5371" width="8.7109375" style="45" customWidth="1"/>
    <col min="5372" max="5373" width="4.85546875" style="45" customWidth="1"/>
    <col min="5374" max="5374" width="5.42578125" style="45" customWidth="1"/>
    <col min="5375" max="5375" width="4.7109375" style="45" customWidth="1"/>
    <col min="5376" max="5376" width="4.5703125" style="45" customWidth="1"/>
    <col min="5377" max="5379" width="4.7109375" style="45" customWidth="1"/>
    <col min="5380" max="5380" width="4.5703125" style="45" customWidth="1"/>
    <col min="5381" max="5381" width="4.42578125" style="45" customWidth="1"/>
    <col min="5382" max="5382" width="4.28515625" style="45" customWidth="1"/>
    <col min="5383" max="5383" width="4.5703125" style="45" customWidth="1"/>
    <col min="5384" max="5384" width="4.42578125" style="45" customWidth="1"/>
    <col min="5385" max="5386" width="4.5703125" style="45" customWidth="1"/>
    <col min="5387" max="5387" width="4.28515625" style="45" customWidth="1"/>
    <col min="5388" max="5388" width="4.140625" style="45" customWidth="1"/>
    <col min="5389" max="5389" width="4.28515625" style="45" customWidth="1"/>
    <col min="5390" max="5623" width="9.140625" style="45"/>
    <col min="5624" max="5624" width="4.42578125" style="45" customWidth="1"/>
    <col min="5625" max="5625" width="15.7109375" style="45" customWidth="1"/>
    <col min="5626" max="5626" width="24.140625" style="45" customWidth="1"/>
    <col min="5627" max="5627" width="8.7109375" style="45" customWidth="1"/>
    <col min="5628" max="5629" width="4.85546875" style="45" customWidth="1"/>
    <col min="5630" max="5630" width="5.42578125" style="45" customWidth="1"/>
    <col min="5631" max="5631" width="4.7109375" style="45" customWidth="1"/>
    <col min="5632" max="5632" width="4.5703125" style="45" customWidth="1"/>
    <col min="5633" max="5635" width="4.7109375" style="45" customWidth="1"/>
    <col min="5636" max="5636" width="4.5703125" style="45" customWidth="1"/>
    <col min="5637" max="5637" width="4.42578125" style="45" customWidth="1"/>
    <col min="5638" max="5638" width="4.28515625" style="45" customWidth="1"/>
    <col min="5639" max="5639" width="4.5703125" style="45" customWidth="1"/>
    <col min="5640" max="5640" width="4.42578125" style="45" customWidth="1"/>
    <col min="5641" max="5642" width="4.5703125" style="45" customWidth="1"/>
    <col min="5643" max="5643" width="4.28515625" style="45" customWidth="1"/>
    <col min="5644" max="5644" width="4.140625" style="45" customWidth="1"/>
    <col min="5645" max="5645" width="4.28515625" style="45" customWidth="1"/>
    <col min="5646" max="5879" width="9.140625" style="45"/>
    <col min="5880" max="5880" width="4.42578125" style="45" customWidth="1"/>
    <col min="5881" max="5881" width="15.7109375" style="45" customWidth="1"/>
    <col min="5882" max="5882" width="24.140625" style="45" customWidth="1"/>
    <col min="5883" max="5883" width="8.7109375" style="45" customWidth="1"/>
    <col min="5884" max="5885" width="4.85546875" style="45" customWidth="1"/>
    <col min="5886" max="5886" width="5.42578125" style="45" customWidth="1"/>
    <col min="5887" max="5887" width="4.7109375" style="45" customWidth="1"/>
    <col min="5888" max="5888" width="4.5703125" style="45" customWidth="1"/>
    <col min="5889" max="5891" width="4.7109375" style="45" customWidth="1"/>
    <col min="5892" max="5892" width="4.5703125" style="45" customWidth="1"/>
    <col min="5893" max="5893" width="4.42578125" style="45" customWidth="1"/>
    <col min="5894" max="5894" width="4.28515625" style="45" customWidth="1"/>
    <col min="5895" max="5895" width="4.5703125" style="45" customWidth="1"/>
    <col min="5896" max="5896" width="4.42578125" style="45" customWidth="1"/>
    <col min="5897" max="5898" width="4.5703125" style="45" customWidth="1"/>
    <col min="5899" max="5899" width="4.28515625" style="45" customWidth="1"/>
    <col min="5900" max="5900" width="4.140625" style="45" customWidth="1"/>
    <col min="5901" max="5901" width="4.28515625" style="45" customWidth="1"/>
    <col min="5902" max="6135" width="9.140625" style="45"/>
    <col min="6136" max="6136" width="4.42578125" style="45" customWidth="1"/>
    <col min="6137" max="6137" width="15.7109375" style="45" customWidth="1"/>
    <col min="6138" max="6138" width="24.140625" style="45" customWidth="1"/>
    <col min="6139" max="6139" width="8.7109375" style="45" customWidth="1"/>
    <col min="6140" max="6141" width="4.85546875" style="45" customWidth="1"/>
    <col min="6142" max="6142" width="5.42578125" style="45" customWidth="1"/>
    <col min="6143" max="6143" width="4.7109375" style="45" customWidth="1"/>
    <col min="6144" max="6144" width="4.5703125" style="45" customWidth="1"/>
    <col min="6145" max="6147" width="4.7109375" style="45" customWidth="1"/>
    <col min="6148" max="6148" width="4.5703125" style="45" customWidth="1"/>
    <col min="6149" max="6149" width="4.42578125" style="45" customWidth="1"/>
    <col min="6150" max="6150" width="4.28515625" style="45" customWidth="1"/>
    <col min="6151" max="6151" width="4.5703125" style="45" customWidth="1"/>
    <col min="6152" max="6152" width="4.42578125" style="45" customWidth="1"/>
    <col min="6153" max="6154" width="4.5703125" style="45" customWidth="1"/>
    <col min="6155" max="6155" width="4.28515625" style="45" customWidth="1"/>
    <col min="6156" max="6156" width="4.140625" style="45" customWidth="1"/>
    <col min="6157" max="6157" width="4.28515625" style="45" customWidth="1"/>
    <col min="6158" max="6391" width="9.140625" style="45"/>
    <col min="6392" max="6392" width="4.42578125" style="45" customWidth="1"/>
    <col min="6393" max="6393" width="15.7109375" style="45" customWidth="1"/>
    <col min="6394" max="6394" width="24.140625" style="45" customWidth="1"/>
    <col min="6395" max="6395" width="8.7109375" style="45" customWidth="1"/>
    <col min="6396" max="6397" width="4.85546875" style="45" customWidth="1"/>
    <col min="6398" max="6398" width="5.42578125" style="45" customWidth="1"/>
    <col min="6399" max="6399" width="4.7109375" style="45" customWidth="1"/>
    <col min="6400" max="6400" width="4.5703125" style="45" customWidth="1"/>
    <col min="6401" max="6403" width="4.7109375" style="45" customWidth="1"/>
    <col min="6404" max="6404" width="4.5703125" style="45" customWidth="1"/>
    <col min="6405" max="6405" width="4.42578125" style="45" customWidth="1"/>
    <col min="6406" max="6406" width="4.28515625" style="45" customWidth="1"/>
    <col min="6407" max="6407" width="4.5703125" style="45" customWidth="1"/>
    <col min="6408" max="6408" width="4.42578125" style="45" customWidth="1"/>
    <col min="6409" max="6410" width="4.5703125" style="45" customWidth="1"/>
    <col min="6411" max="6411" width="4.28515625" style="45" customWidth="1"/>
    <col min="6412" max="6412" width="4.140625" style="45" customWidth="1"/>
    <col min="6413" max="6413" width="4.28515625" style="45" customWidth="1"/>
    <col min="6414" max="6647" width="9.140625" style="45"/>
    <col min="6648" max="6648" width="4.42578125" style="45" customWidth="1"/>
    <col min="6649" max="6649" width="15.7109375" style="45" customWidth="1"/>
    <col min="6650" max="6650" width="24.140625" style="45" customWidth="1"/>
    <col min="6651" max="6651" width="8.7109375" style="45" customWidth="1"/>
    <col min="6652" max="6653" width="4.85546875" style="45" customWidth="1"/>
    <col min="6654" max="6654" width="5.42578125" style="45" customWidth="1"/>
    <col min="6655" max="6655" width="4.7109375" style="45" customWidth="1"/>
    <col min="6656" max="6656" width="4.5703125" style="45" customWidth="1"/>
    <col min="6657" max="6659" width="4.7109375" style="45" customWidth="1"/>
    <col min="6660" max="6660" width="4.5703125" style="45" customWidth="1"/>
    <col min="6661" max="6661" width="4.42578125" style="45" customWidth="1"/>
    <col min="6662" max="6662" width="4.28515625" style="45" customWidth="1"/>
    <col min="6663" max="6663" width="4.5703125" style="45" customWidth="1"/>
    <col min="6664" max="6664" width="4.42578125" style="45" customWidth="1"/>
    <col min="6665" max="6666" width="4.5703125" style="45" customWidth="1"/>
    <col min="6667" max="6667" width="4.28515625" style="45" customWidth="1"/>
    <col min="6668" max="6668" width="4.140625" style="45" customWidth="1"/>
    <col min="6669" max="6669" width="4.28515625" style="45" customWidth="1"/>
    <col min="6670" max="6903" width="9.140625" style="45"/>
    <col min="6904" max="6904" width="4.42578125" style="45" customWidth="1"/>
    <col min="6905" max="6905" width="15.7109375" style="45" customWidth="1"/>
    <col min="6906" max="6906" width="24.140625" style="45" customWidth="1"/>
    <col min="6907" max="6907" width="8.7109375" style="45" customWidth="1"/>
    <col min="6908" max="6909" width="4.85546875" style="45" customWidth="1"/>
    <col min="6910" max="6910" width="5.42578125" style="45" customWidth="1"/>
    <col min="6911" max="6911" width="4.7109375" style="45" customWidth="1"/>
    <col min="6912" max="6912" width="4.5703125" style="45" customWidth="1"/>
    <col min="6913" max="6915" width="4.7109375" style="45" customWidth="1"/>
    <col min="6916" max="6916" width="4.5703125" style="45" customWidth="1"/>
    <col min="6917" max="6917" width="4.42578125" style="45" customWidth="1"/>
    <col min="6918" max="6918" width="4.28515625" style="45" customWidth="1"/>
    <col min="6919" max="6919" width="4.5703125" style="45" customWidth="1"/>
    <col min="6920" max="6920" width="4.42578125" style="45" customWidth="1"/>
    <col min="6921" max="6922" width="4.5703125" style="45" customWidth="1"/>
    <col min="6923" max="6923" width="4.28515625" style="45" customWidth="1"/>
    <col min="6924" max="6924" width="4.140625" style="45" customWidth="1"/>
    <col min="6925" max="6925" width="4.28515625" style="45" customWidth="1"/>
    <col min="6926" max="7159" width="9.140625" style="45"/>
    <col min="7160" max="7160" width="4.42578125" style="45" customWidth="1"/>
    <col min="7161" max="7161" width="15.7109375" style="45" customWidth="1"/>
    <col min="7162" max="7162" width="24.140625" style="45" customWidth="1"/>
    <col min="7163" max="7163" width="8.7109375" style="45" customWidth="1"/>
    <col min="7164" max="7165" width="4.85546875" style="45" customWidth="1"/>
    <col min="7166" max="7166" width="5.42578125" style="45" customWidth="1"/>
    <col min="7167" max="7167" width="4.7109375" style="45" customWidth="1"/>
    <col min="7168" max="7168" width="4.5703125" style="45" customWidth="1"/>
    <col min="7169" max="7171" width="4.7109375" style="45" customWidth="1"/>
    <col min="7172" max="7172" width="4.5703125" style="45" customWidth="1"/>
    <col min="7173" max="7173" width="4.42578125" style="45" customWidth="1"/>
    <col min="7174" max="7174" width="4.28515625" style="45" customWidth="1"/>
    <col min="7175" max="7175" width="4.5703125" style="45" customWidth="1"/>
    <col min="7176" max="7176" width="4.42578125" style="45" customWidth="1"/>
    <col min="7177" max="7178" width="4.5703125" style="45" customWidth="1"/>
    <col min="7179" max="7179" width="4.28515625" style="45" customWidth="1"/>
    <col min="7180" max="7180" width="4.140625" style="45" customWidth="1"/>
    <col min="7181" max="7181" width="4.28515625" style="45" customWidth="1"/>
    <col min="7182" max="7415" width="9.140625" style="45"/>
    <col min="7416" max="7416" width="4.42578125" style="45" customWidth="1"/>
    <col min="7417" max="7417" width="15.7109375" style="45" customWidth="1"/>
    <col min="7418" max="7418" width="24.140625" style="45" customWidth="1"/>
    <col min="7419" max="7419" width="8.7109375" style="45" customWidth="1"/>
    <col min="7420" max="7421" width="4.85546875" style="45" customWidth="1"/>
    <col min="7422" max="7422" width="5.42578125" style="45" customWidth="1"/>
    <col min="7423" max="7423" width="4.7109375" style="45" customWidth="1"/>
    <col min="7424" max="7424" width="4.5703125" style="45" customWidth="1"/>
    <col min="7425" max="7427" width="4.7109375" style="45" customWidth="1"/>
    <col min="7428" max="7428" width="4.5703125" style="45" customWidth="1"/>
    <col min="7429" max="7429" width="4.42578125" style="45" customWidth="1"/>
    <col min="7430" max="7430" width="4.28515625" style="45" customWidth="1"/>
    <col min="7431" max="7431" width="4.5703125" style="45" customWidth="1"/>
    <col min="7432" max="7432" width="4.42578125" style="45" customWidth="1"/>
    <col min="7433" max="7434" width="4.5703125" style="45" customWidth="1"/>
    <col min="7435" max="7435" width="4.28515625" style="45" customWidth="1"/>
    <col min="7436" max="7436" width="4.140625" style="45" customWidth="1"/>
    <col min="7437" max="7437" width="4.28515625" style="45" customWidth="1"/>
    <col min="7438" max="7671" width="9.140625" style="45"/>
    <col min="7672" max="7672" width="4.42578125" style="45" customWidth="1"/>
    <col min="7673" max="7673" width="15.7109375" style="45" customWidth="1"/>
    <col min="7674" max="7674" width="24.140625" style="45" customWidth="1"/>
    <col min="7675" max="7675" width="8.7109375" style="45" customWidth="1"/>
    <col min="7676" max="7677" width="4.85546875" style="45" customWidth="1"/>
    <col min="7678" max="7678" width="5.42578125" style="45" customWidth="1"/>
    <col min="7679" max="7679" width="4.7109375" style="45" customWidth="1"/>
    <col min="7680" max="7680" width="4.5703125" style="45" customWidth="1"/>
    <col min="7681" max="7683" width="4.7109375" style="45" customWidth="1"/>
    <col min="7684" max="7684" width="4.5703125" style="45" customWidth="1"/>
    <col min="7685" max="7685" width="4.42578125" style="45" customWidth="1"/>
    <col min="7686" max="7686" width="4.28515625" style="45" customWidth="1"/>
    <col min="7687" max="7687" width="4.5703125" style="45" customWidth="1"/>
    <col min="7688" max="7688" width="4.42578125" style="45" customWidth="1"/>
    <col min="7689" max="7690" width="4.5703125" style="45" customWidth="1"/>
    <col min="7691" max="7691" width="4.28515625" style="45" customWidth="1"/>
    <col min="7692" max="7692" width="4.140625" style="45" customWidth="1"/>
    <col min="7693" max="7693" width="4.28515625" style="45" customWidth="1"/>
    <col min="7694" max="7927" width="9.140625" style="45"/>
    <col min="7928" max="7928" width="4.42578125" style="45" customWidth="1"/>
    <col min="7929" max="7929" width="15.7109375" style="45" customWidth="1"/>
    <col min="7930" max="7930" width="24.140625" style="45" customWidth="1"/>
    <col min="7931" max="7931" width="8.7109375" style="45" customWidth="1"/>
    <col min="7932" max="7933" width="4.85546875" style="45" customWidth="1"/>
    <col min="7934" max="7934" width="5.42578125" style="45" customWidth="1"/>
    <col min="7935" max="7935" width="4.7109375" style="45" customWidth="1"/>
    <col min="7936" max="7936" width="4.5703125" style="45" customWidth="1"/>
    <col min="7937" max="7939" width="4.7109375" style="45" customWidth="1"/>
    <col min="7940" max="7940" width="4.5703125" style="45" customWidth="1"/>
    <col min="7941" max="7941" width="4.42578125" style="45" customWidth="1"/>
    <col min="7942" max="7942" width="4.28515625" style="45" customWidth="1"/>
    <col min="7943" max="7943" width="4.5703125" style="45" customWidth="1"/>
    <col min="7944" max="7944" width="4.42578125" style="45" customWidth="1"/>
    <col min="7945" max="7946" width="4.5703125" style="45" customWidth="1"/>
    <col min="7947" max="7947" width="4.28515625" style="45" customWidth="1"/>
    <col min="7948" max="7948" width="4.140625" style="45" customWidth="1"/>
    <col min="7949" max="7949" width="4.28515625" style="45" customWidth="1"/>
    <col min="7950" max="8183" width="9.140625" style="45"/>
    <col min="8184" max="8184" width="4.42578125" style="45" customWidth="1"/>
    <col min="8185" max="8185" width="15.7109375" style="45" customWidth="1"/>
    <col min="8186" max="8186" width="24.140625" style="45" customWidth="1"/>
    <col min="8187" max="8187" width="8.7109375" style="45" customWidth="1"/>
    <col min="8188" max="8189" width="4.85546875" style="45" customWidth="1"/>
    <col min="8190" max="8190" width="5.42578125" style="45" customWidth="1"/>
    <col min="8191" max="8191" width="4.7109375" style="45" customWidth="1"/>
    <col min="8192" max="8192" width="4.5703125" style="45" customWidth="1"/>
    <col min="8193" max="8195" width="4.7109375" style="45" customWidth="1"/>
    <col min="8196" max="8196" width="4.5703125" style="45" customWidth="1"/>
    <col min="8197" max="8197" width="4.42578125" style="45" customWidth="1"/>
    <col min="8198" max="8198" width="4.28515625" style="45" customWidth="1"/>
    <col min="8199" max="8199" width="4.5703125" style="45" customWidth="1"/>
    <col min="8200" max="8200" width="4.42578125" style="45" customWidth="1"/>
    <col min="8201" max="8202" width="4.5703125" style="45" customWidth="1"/>
    <col min="8203" max="8203" width="4.28515625" style="45" customWidth="1"/>
    <col min="8204" max="8204" width="4.140625" style="45" customWidth="1"/>
    <col min="8205" max="8205" width="4.28515625" style="45" customWidth="1"/>
    <col min="8206" max="8439" width="9.140625" style="45"/>
    <col min="8440" max="8440" width="4.42578125" style="45" customWidth="1"/>
    <col min="8441" max="8441" width="15.7109375" style="45" customWidth="1"/>
    <col min="8442" max="8442" width="24.140625" style="45" customWidth="1"/>
    <col min="8443" max="8443" width="8.7109375" style="45" customWidth="1"/>
    <col min="8444" max="8445" width="4.85546875" style="45" customWidth="1"/>
    <col min="8446" max="8446" width="5.42578125" style="45" customWidth="1"/>
    <col min="8447" max="8447" width="4.7109375" style="45" customWidth="1"/>
    <col min="8448" max="8448" width="4.5703125" style="45" customWidth="1"/>
    <col min="8449" max="8451" width="4.7109375" style="45" customWidth="1"/>
    <col min="8452" max="8452" width="4.5703125" style="45" customWidth="1"/>
    <col min="8453" max="8453" width="4.42578125" style="45" customWidth="1"/>
    <col min="8454" max="8454" width="4.28515625" style="45" customWidth="1"/>
    <col min="8455" max="8455" width="4.5703125" style="45" customWidth="1"/>
    <col min="8456" max="8456" width="4.42578125" style="45" customWidth="1"/>
    <col min="8457" max="8458" width="4.5703125" style="45" customWidth="1"/>
    <col min="8459" max="8459" width="4.28515625" style="45" customWidth="1"/>
    <col min="8460" max="8460" width="4.140625" style="45" customWidth="1"/>
    <col min="8461" max="8461" width="4.28515625" style="45" customWidth="1"/>
    <col min="8462" max="8695" width="9.140625" style="45"/>
    <col min="8696" max="8696" width="4.42578125" style="45" customWidth="1"/>
    <col min="8697" max="8697" width="15.7109375" style="45" customWidth="1"/>
    <col min="8698" max="8698" width="24.140625" style="45" customWidth="1"/>
    <col min="8699" max="8699" width="8.7109375" style="45" customWidth="1"/>
    <col min="8700" max="8701" width="4.85546875" style="45" customWidth="1"/>
    <col min="8702" max="8702" width="5.42578125" style="45" customWidth="1"/>
    <col min="8703" max="8703" width="4.7109375" style="45" customWidth="1"/>
    <col min="8704" max="8704" width="4.5703125" style="45" customWidth="1"/>
    <col min="8705" max="8707" width="4.7109375" style="45" customWidth="1"/>
    <col min="8708" max="8708" width="4.5703125" style="45" customWidth="1"/>
    <col min="8709" max="8709" width="4.42578125" style="45" customWidth="1"/>
    <col min="8710" max="8710" width="4.28515625" style="45" customWidth="1"/>
    <col min="8711" max="8711" width="4.5703125" style="45" customWidth="1"/>
    <col min="8712" max="8712" width="4.42578125" style="45" customWidth="1"/>
    <col min="8713" max="8714" width="4.5703125" style="45" customWidth="1"/>
    <col min="8715" max="8715" width="4.28515625" style="45" customWidth="1"/>
    <col min="8716" max="8716" width="4.140625" style="45" customWidth="1"/>
    <col min="8717" max="8717" width="4.28515625" style="45" customWidth="1"/>
    <col min="8718" max="8951" width="9.140625" style="45"/>
    <col min="8952" max="8952" width="4.42578125" style="45" customWidth="1"/>
    <col min="8953" max="8953" width="15.7109375" style="45" customWidth="1"/>
    <col min="8954" max="8954" width="24.140625" style="45" customWidth="1"/>
    <col min="8955" max="8955" width="8.7109375" style="45" customWidth="1"/>
    <col min="8956" max="8957" width="4.85546875" style="45" customWidth="1"/>
    <col min="8958" max="8958" width="5.42578125" style="45" customWidth="1"/>
    <col min="8959" max="8959" width="4.7109375" style="45" customWidth="1"/>
    <col min="8960" max="8960" width="4.5703125" style="45" customWidth="1"/>
    <col min="8961" max="8963" width="4.7109375" style="45" customWidth="1"/>
    <col min="8964" max="8964" width="4.5703125" style="45" customWidth="1"/>
    <col min="8965" max="8965" width="4.42578125" style="45" customWidth="1"/>
    <col min="8966" max="8966" width="4.28515625" style="45" customWidth="1"/>
    <col min="8967" max="8967" width="4.5703125" style="45" customWidth="1"/>
    <col min="8968" max="8968" width="4.42578125" style="45" customWidth="1"/>
    <col min="8969" max="8970" width="4.5703125" style="45" customWidth="1"/>
    <col min="8971" max="8971" width="4.28515625" style="45" customWidth="1"/>
    <col min="8972" max="8972" width="4.140625" style="45" customWidth="1"/>
    <col min="8973" max="8973" width="4.28515625" style="45" customWidth="1"/>
    <col min="8974" max="9207" width="9.140625" style="45"/>
    <col min="9208" max="9208" width="4.42578125" style="45" customWidth="1"/>
    <col min="9209" max="9209" width="15.7109375" style="45" customWidth="1"/>
    <col min="9210" max="9210" width="24.140625" style="45" customWidth="1"/>
    <col min="9211" max="9211" width="8.7109375" style="45" customWidth="1"/>
    <col min="9212" max="9213" width="4.85546875" style="45" customWidth="1"/>
    <col min="9214" max="9214" width="5.42578125" style="45" customWidth="1"/>
    <col min="9215" max="9215" width="4.7109375" style="45" customWidth="1"/>
    <col min="9216" max="9216" width="4.5703125" style="45" customWidth="1"/>
    <col min="9217" max="9219" width="4.7109375" style="45" customWidth="1"/>
    <col min="9220" max="9220" width="4.5703125" style="45" customWidth="1"/>
    <col min="9221" max="9221" width="4.42578125" style="45" customWidth="1"/>
    <col min="9222" max="9222" width="4.28515625" style="45" customWidth="1"/>
    <col min="9223" max="9223" width="4.5703125" style="45" customWidth="1"/>
    <col min="9224" max="9224" width="4.42578125" style="45" customWidth="1"/>
    <col min="9225" max="9226" width="4.5703125" style="45" customWidth="1"/>
    <col min="9227" max="9227" width="4.28515625" style="45" customWidth="1"/>
    <col min="9228" max="9228" width="4.140625" style="45" customWidth="1"/>
    <col min="9229" max="9229" width="4.28515625" style="45" customWidth="1"/>
    <col min="9230" max="9463" width="9.140625" style="45"/>
    <col min="9464" max="9464" width="4.42578125" style="45" customWidth="1"/>
    <col min="9465" max="9465" width="15.7109375" style="45" customWidth="1"/>
    <col min="9466" max="9466" width="24.140625" style="45" customWidth="1"/>
    <col min="9467" max="9467" width="8.7109375" style="45" customWidth="1"/>
    <col min="9468" max="9469" width="4.85546875" style="45" customWidth="1"/>
    <col min="9470" max="9470" width="5.42578125" style="45" customWidth="1"/>
    <col min="9471" max="9471" width="4.7109375" style="45" customWidth="1"/>
    <col min="9472" max="9472" width="4.5703125" style="45" customWidth="1"/>
    <col min="9473" max="9475" width="4.7109375" style="45" customWidth="1"/>
    <col min="9476" max="9476" width="4.5703125" style="45" customWidth="1"/>
    <col min="9477" max="9477" width="4.42578125" style="45" customWidth="1"/>
    <col min="9478" max="9478" width="4.28515625" style="45" customWidth="1"/>
    <col min="9479" max="9479" width="4.5703125" style="45" customWidth="1"/>
    <col min="9480" max="9480" width="4.42578125" style="45" customWidth="1"/>
    <col min="9481" max="9482" width="4.5703125" style="45" customWidth="1"/>
    <col min="9483" max="9483" width="4.28515625" style="45" customWidth="1"/>
    <col min="9484" max="9484" width="4.140625" style="45" customWidth="1"/>
    <col min="9485" max="9485" width="4.28515625" style="45" customWidth="1"/>
    <col min="9486" max="9719" width="9.140625" style="45"/>
    <col min="9720" max="9720" width="4.42578125" style="45" customWidth="1"/>
    <col min="9721" max="9721" width="15.7109375" style="45" customWidth="1"/>
    <col min="9722" max="9722" width="24.140625" style="45" customWidth="1"/>
    <col min="9723" max="9723" width="8.7109375" style="45" customWidth="1"/>
    <col min="9724" max="9725" width="4.85546875" style="45" customWidth="1"/>
    <col min="9726" max="9726" width="5.42578125" style="45" customWidth="1"/>
    <col min="9727" max="9727" width="4.7109375" style="45" customWidth="1"/>
    <col min="9728" max="9728" width="4.5703125" style="45" customWidth="1"/>
    <col min="9729" max="9731" width="4.7109375" style="45" customWidth="1"/>
    <col min="9732" max="9732" width="4.5703125" style="45" customWidth="1"/>
    <col min="9733" max="9733" width="4.42578125" style="45" customWidth="1"/>
    <col min="9734" max="9734" width="4.28515625" style="45" customWidth="1"/>
    <col min="9735" max="9735" width="4.5703125" style="45" customWidth="1"/>
    <col min="9736" max="9736" width="4.42578125" style="45" customWidth="1"/>
    <col min="9737" max="9738" width="4.5703125" style="45" customWidth="1"/>
    <col min="9739" max="9739" width="4.28515625" style="45" customWidth="1"/>
    <col min="9740" max="9740" width="4.140625" style="45" customWidth="1"/>
    <col min="9741" max="9741" width="4.28515625" style="45" customWidth="1"/>
    <col min="9742" max="9975" width="9.140625" style="45"/>
    <col min="9976" max="9976" width="4.42578125" style="45" customWidth="1"/>
    <col min="9977" max="9977" width="15.7109375" style="45" customWidth="1"/>
    <col min="9978" max="9978" width="24.140625" style="45" customWidth="1"/>
    <col min="9979" max="9979" width="8.7109375" style="45" customWidth="1"/>
    <col min="9980" max="9981" width="4.85546875" style="45" customWidth="1"/>
    <col min="9982" max="9982" width="5.42578125" style="45" customWidth="1"/>
    <col min="9983" max="9983" width="4.7109375" style="45" customWidth="1"/>
    <col min="9984" max="9984" width="4.5703125" style="45" customWidth="1"/>
    <col min="9985" max="9987" width="4.7109375" style="45" customWidth="1"/>
    <col min="9988" max="9988" width="4.5703125" style="45" customWidth="1"/>
    <col min="9989" max="9989" width="4.42578125" style="45" customWidth="1"/>
    <col min="9990" max="9990" width="4.28515625" style="45" customWidth="1"/>
    <col min="9991" max="9991" width="4.5703125" style="45" customWidth="1"/>
    <col min="9992" max="9992" width="4.42578125" style="45" customWidth="1"/>
    <col min="9993" max="9994" width="4.5703125" style="45" customWidth="1"/>
    <col min="9995" max="9995" width="4.28515625" style="45" customWidth="1"/>
    <col min="9996" max="9996" width="4.140625" style="45" customWidth="1"/>
    <col min="9997" max="9997" width="4.28515625" style="45" customWidth="1"/>
    <col min="9998" max="10231" width="9.140625" style="45"/>
    <col min="10232" max="10232" width="4.42578125" style="45" customWidth="1"/>
    <col min="10233" max="10233" width="15.7109375" style="45" customWidth="1"/>
    <col min="10234" max="10234" width="24.140625" style="45" customWidth="1"/>
    <col min="10235" max="10235" width="8.7109375" style="45" customWidth="1"/>
    <col min="10236" max="10237" width="4.85546875" style="45" customWidth="1"/>
    <col min="10238" max="10238" width="5.42578125" style="45" customWidth="1"/>
    <col min="10239" max="10239" width="4.7109375" style="45" customWidth="1"/>
    <col min="10240" max="10240" width="4.5703125" style="45" customWidth="1"/>
    <col min="10241" max="10243" width="4.7109375" style="45" customWidth="1"/>
    <col min="10244" max="10244" width="4.5703125" style="45" customWidth="1"/>
    <col min="10245" max="10245" width="4.42578125" style="45" customWidth="1"/>
    <col min="10246" max="10246" width="4.28515625" style="45" customWidth="1"/>
    <col min="10247" max="10247" width="4.5703125" style="45" customWidth="1"/>
    <col min="10248" max="10248" width="4.42578125" style="45" customWidth="1"/>
    <col min="10249" max="10250" width="4.5703125" style="45" customWidth="1"/>
    <col min="10251" max="10251" width="4.28515625" style="45" customWidth="1"/>
    <col min="10252" max="10252" width="4.140625" style="45" customWidth="1"/>
    <col min="10253" max="10253" width="4.28515625" style="45" customWidth="1"/>
    <col min="10254" max="10487" width="9.140625" style="45"/>
    <col min="10488" max="10488" width="4.42578125" style="45" customWidth="1"/>
    <col min="10489" max="10489" width="15.7109375" style="45" customWidth="1"/>
    <col min="10490" max="10490" width="24.140625" style="45" customWidth="1"/>
    <col min="10491" max="10491" width="8.7109375" style="45" customWidth="1"/>
    <col min="10492" max="10493" width="4.85546875" style="45" customWidth="1"/>
    <col min="10494" max="10494" width="5.42578125" style="45" customWidth="1"/>
    <col min="10495" max="10495" width="4.7109375" style="45" customWidth="1"/>
    <col min="10496" max="10496" width="4.5703125" style="45" customWidth="1"/>
    <col min="10497" max="10499" width="4.7109375" style="45" customWidth="1"/>
    <col min="10500" max="10500" width="4.5703125" style="45" customWidth="1"/>
    <col min="10501" max="10501" width="4.42578125" style="45" customWidth="1"/>
    <col min="10502" max="10502" width="4.28515625" style="45" customWidth="1"/>
    <col min="10503" max="10503" width="4.5703125" style="45" customWidth="1"/>
    <col min="10504" max="10504" width="4.42578125" style="45" customWidth="1"/>
    <col min="10505" max="10506" width="4.5703125" style="45" customWidth="1"/>
    <col min="10507" max="10507" width="4.28515625" style="45" customWidth="1"/>
    <col min="10508" max="10508" width="4.140625" style="45" customWidth="1"/>
    <col min="10509" max="10509" width="4.28515625" style="45" customWidth="1"/>
    <col min="10510" max="10743" width="9.140625" style="45"/>
    <col min="10744" max="10744" width="4.42578125" style="45" customWidth="1"/>
    <col min="10745" max="10745" width="15.7109375" style="45" customWidth="1"/>
    <col min="10746" max="10746" width="24.140625" style="45" customWidth="1"/>
    <col min="10747" max="10747" width="8.7109375" style="45" customWidth="1"/>
    <col min="10748" max="10749" width="4.85546875" style="45" customWidth="1"/>
    <col min="10750" max="10750" width="5.42578125" style="45" customWidth="1"/>
    <col min="10751" max="10751" width="4.7109375" style="45" customWidth="1"/>
    <col min="10752" max="10752" width="4.5703125" style="45" customWidth="1"/>
    <col min="10753" max="10755" width="4.7109375" style="45" customWidth="1"/>
    <col min="10756" max="10756" width="4.5703125" style="45" customWidth="1"/>
    <col min="10757" max="10757" width="4.42578125" style="45" customWidth="1"/>
    <col min="10758" max="10758" width="4.28515625" style="45" customWidth="1"/>
    <col min="10759" max="10759" width="4.5703125" style="45" customWidth="1"/>
    <col min="10760" max="10760" width="4.42578125" style="45" customWidth="1"/>
    <col min="10761" max="10762" width="4.5703125" style="45" customWidth="1"/>
    <col min="10763" max="10763" width="4.28515625" style="45" customWidth="1"/>
    <col min="10764" max="10764" width="4.140625" style="45" customWidth="1"/>
    <col min="10765" max="10765" width="4.28515625" style="45" customWidth="1"/>
    <col min="10766" max="10999" width="9.140625" style="45"/>
    <col min="11000" max="11000" width="4.42578125" style="45" customWidth="1"/>
    <col min="11001" max="11001" width="15.7109375" style="45" customWidth="1"/>
    <col min="11002" max="11002" width="24.140625" style="45" customWidth="1"/>
    <col min="11003" max="11003" width="8.7109375" style="45" customWidth="1"/>
    <col min="11004" max="11005" width="4.85546875" style="45" customWidth="1"/>
    <col min="11006" max="11006" width="5.42578125" style="45" customWidth="1"/>
    <col min="11007" max="11007" width="4.7109375" style="45" customWidth="1"/>
    <col min="11008" max="11008" width="4.5703125" style="45" customWidth="1"/>
    <col min="11009" max="11011" width="4.7109375" style="45" customWidth="1"/>
    <col min="11012" max="11012" width="4.5703125" style="45" customWidth="1"/>
    <col min="11013" max="11013" width="4.42578125" style="45" customWidth="1"/>
    <col min="11014" max="11014" width="4.28515625" style="45" customWidth="1"/>
    <col min="11015" max="11015" width="4.5703125" style="45" customWidth="1"/>
    <col min="11016" max="11016" width="4.42578125" style="45" customWidth="1"/>
    <col min="11017" max="11018" width="4.5703125" style="45" customWidth="1"/>
    <col min="11019" max="11019" width="4.28515625" style="45" customWidth="1"/>
    <col min="11020" max="11020" width="4.140625" style="45" customWidth="1"/>
    <col min="11021" max="11021" width="4.28515625" style="45" customWidth="1"/>
    <col min="11022" max="11255" width="9.140625" style="45"/>
    <col min="11256" max="11256" width="4.42578125" style="45" customWidth="1"/>
    <col min="11257" max="11257" width="15.7109375" style="45" customWidth="1"/>
    <col min="11258" max="11258" width="24.140625" style="45" customWidth="1"/>
    <col min="11259" max="11259" width="8.7109375" style="45" customWidth="1"/>
    <col min="11260" max="11261" width="4.85546875" style="45" customWidth="1"/>
    <col min="11262" max="11262" width="5.42578125" style="45" customWidth="1"/>
    <col min="11263" max="11263" width="4.7109375" style="45" customWidth="1"/>
    <col min="11264" max="11264" width="4.5703125" style="45" customWidth="1"/>
    <col min="11265" max="11267" width="4.7109375" style="45" customWidth="1"/>
    <col min="11268" max="11268" width="4.5703125" style="45" customWidth="1"/>
    <col min="11269" max="11269" width="4.42578125" style="45" customWidth="1"/>
    <col min="11270" max="11270" width="4.28515625" style="45" customWidth="1"/>
    <col min="11271" max="11271" width="4.5703125" style="45" customWidth="1"/>
    <col min="11272" max="11272" width="4.42578125" style="45" customWidth="1"/>
    <col min="11273" max="11274" width="4.5703125" style="45" customWidth="1"/>
    <col min="11275" max="11275" width="4.28515625" style="45" customWidth="1"/>
    <col min="11276" max="11276" width="4.140625" style="45" customWidth="1"/>
    <col min="11277" max="11277" width="4.28515625" style="45" customWidth="1"/>
    <col min="11278" max="11511" width="9.140625" style="45"/>
    <col min="11512" max="11512" width="4.42578125" style="45" customWidth="1"/>
    <col min="11513" max="11513" width="15.7109375" style="45" customWidth="1"/>
    <col min="11514" max="11514" width="24.140625" style="45" customWidth="1"/>
    <col min="11515" max="11515" width="8.7109375" style="45" customWidth="1"/>
    <col min="11516" max="11517" width="4.85546875" style="45" customWidth="1"/>
    <col min="11518" max="11518" width="5.42578125" style="45" customWidth="1"/>
    <col min="11519" max="11519" width="4.7109375" style="45" customWidth="1"/>
    <col min="11520" max="11520" width="4.5703125" style="45" customWidth="1"/>
    <col min="11521" max="11523" width="4.7109375" style="45" customWidth="1"/>
    <col min="11524" max="11524" width="4.5703125" style="45" customWidth="1"/>
    <col min="11525" max="11525" width="4.42578125" style="45" customWidth="1"/>
    <col min="11526" max="11526" width="4.28515625" style="45" customWidth="1"/>
    <col min="11527" max="11527" width="4.5703125" style="45" customWidth="1"/>
    <col min="11528" max="11528" width="4.42578125" style="45" customWidth="1"/>
    <col min="11529" max="11530" width="4.5703125" style="45" customWidth="1"/>
    <col min="11531" max="11531" width="4.28515625" style="45" customWidth="1"/>
    <col min="11532" max="11532" width="4.140625" style="45" customWidth="1"/>
    <col min="11533" max="11533" width="4.28515625" style="45" customWidth="1"/>
    <col min="11534" max="11767" width="9.140625" style="45"/>
    <col min="11768" max="11768" width="4.42578125" style="45" customWidth="1"/>
    <col min="11769" max="11769" width="15.7109375" style="45" customWidth="1"/>
    <col min="11770" max="11770" width="24.140625" style="45" customWidth="1"/>
    <col min="11771" max="11771" width="8.7109375" style="45" customWidth="1"/>
    <col min="11772" max="11773" width="4.85546875" style="45" customWidth="1"/>
    <col min="11774" max="11774" width="5.42578125" style="45" customWidth="1"/>
    <col min="11775" max="11775" width="4.7109375" style="45" customWidth="1"/>
    <col min="11776" max="11776" width="4.5703125" style="45" customWidth="1"/>
    <col min="11777" max="11779" width="4.7109375" style="45" customWidth="1"/>
    <col min="11780" max="11780" width="4.5703125" style="45" customWidth="1"/>
    <col min="11781" max="11781" width="4.42578125" style="45" customWidth="1"/>
    <col min="11782" max="11782" width="4.28515625" style="45" customWidth="1"/>
    <col min="11783" max="11783" width="4.5703125" style="45" customWidth="1"/>
    <col min="11784" max="11784" width="4.42578125" style="45" customWidth="1"/>
    <col min="11785" max="11786" width="4.5703125" style="45" customWidth="1"/>
    <col min="11787" max="11787" width="4.28515625" style="45" customWidth="1"/>
    <col min="11788" max="11788" width="4.140625" style="45" customWidth="1"/>
    <col min="11789" max="11789" width="4.28515625" style="45" customWidth="1"/>
    <col min="11790" max="12023" width="9.140625" style="45"/>
    <col min="12024" max="12024" width="4.42578125" style="45" customWidth="1"/>
    <col min="12025" max="12025" width="15.7109375" style="45" customWidth="1"/>
    <col min="12026" max="12026" width="24.140625" style="45" customWidth="1"/>
    <col min="12027" max="12027" width="8.7109375" style="45" customWidth="1"/>
    <col min="12028" max="12029" width="4.85546875" style="45" customWidth="1"/>
    <col min="12030" max="12030" width="5.42578125" style="45" customWidth="1"/>
    <col min="12031" max="12031" width="4.7109375" style="45" customWidth="1"/>
    <col min="12032" max="12032" width="4.5703125" style="45" customWidth="1"/>
    <col min="12033" max="12035" width="4.7109375" style="45" customWidth="1"/>
    <col min="12036" max="12036" width="4.5703125" style="45" customWidth="1"/>
    <col min="12037" max="12037" width="4.42578125" style="45" customWidth="1"/>
    <col min="12038" max="12038" width="4.28515625" style="45" customWidth="1"/>
    <col min="12039" max="12039" width="4.5703125" style="45" customWidth="1"/>
    <col min="12040" max="12040" width="4.42578125" style="45" customWidth="1"/>
    <col min="12041" max="12042" width="4.5703125" style="45" customWidth="1"/>
    <col min="12043" max="12043" width="4.28515625" style="45" customWidth="1"/>
    <col min="12044" max="12044" width="4.140625" style="45" customWidth="1"/>
    <col min="12045" max="12045" width="4.28515625" style="45" customWidth="1"/>
    <col min="12046" max="12279" width="9.140625" style="45"/>
    <col min="12280" max="12280" width="4.42578125" style="45" customWidth="1"/>
    <col min="12281" max="12281" width="15.7109375" style="45" customWidth="1"/>
    <col min="12282" max="12282" width="24.140625" style="45" customWidth="1"/>
    <col min="12283" max="12283" width="8.7109375" style="45" customWidth="1"/>
    <col min="12284" max="12285" width="4.85546875" style="45" customWidth="1"/>
    <col min="12286" max="12286" width="5.42578125" style="45" customWidth="1"/>
    <col min="12287" max="12287" width="4.7109375" style="45" customWidth="1"/>
    <col min="12288" max="12288" width="4.5703125" style="45" customWidth="1"/>
    <col min="12289" max="12291" width="4.7109375" style="45" customWidth="1"/>
    <col min="12292" max="12292" width="4.5703125" style="45" customWidth="1"/>
    <col min="12293" max="12293" width="4.42578125" style="45" customWidth="1"/>
    <col min="12294" max="12294" width="4.28515625" style="45" customWidth="1"/>
    <col min="12295" max="12295" width="4.5703125" style="45" customWidth="1"/>
    <col min="12296" max="12296" width="4.42578125" style="45" customWidth="1"/>
    <col min="12297" max="12298" width="4.5703125" style="45" customWidth="1"/>
    <col min="12299" max="12299" width="4.28515625" style="45" customWidth="1"/>
    <col min="12300" max="12300" width="4.140625" style="45" customWidth="1"/>
    <col min="12301" max="12301" width="4.28515625" style="45" customWidth="1"/>
    <col min="12302" max="12535" width="9.140625" style="45"/>
    <col min="12536" max="12536" width="4.42578125" style="45" customWidth="1"/>
    <col min="12537" max="12537" width="15.7109375" style="45" customWidth="1"/>
    <col min="12538" max="12538" width="24.140625" style="45" customWidth="1"/>
    <col min="12539" max="12539" width="8.7109375" style="45" customWidth="1"/>
    <col min="12540" max="12541" width="4.85546875" style="45" customWidth="1"/>
    <col min="12542" max="12542" width="5.42578125" style="45" customWidth="1"/>
    <col min="12543" max="12543" width="4.7109375" style="45" customWidth="1"/>
    <col min="12544" max="12544" width="4.5703125" style="45" customWidth="1"/>
    <col min="12545" max="12547" width="4.7109375" style="45" customWidth="1"/>
    <col min="12548" max="12548" width="4.5703125" style="45" customWidth="1"/>
    <col min="12549" max="12549" width="4.42578125" style="45" customWidth="1"/>
    <col min="12550" max="12550" width="4.28515625" style="45" customWidth="1"/>
    <col min="12551" max="12551" width="4.5703125" style="45" customWidth="1"/>
    <col min="12552" max="12552" width="4.42578125" style="45" customWidth="1"/>
    <col min="12553" max="12554" width="4.5703125" style="45" customWidth="1"/>
    <col min="12555" max="12555" width="4.28515625" style="45" customWidth="1"/>
    <col min="12556" max="12556" width="4.140625" style="45" customWidth="1"/>
    <col min="12557" max="12557" width="4.28515625" style="45" customWidth="1"/>
    <col min="12558" max="12791" width="9.140625" style="45"/>
    <col min="12792" max="12792" width="4.42578125" style="45" customWidth="1"/>
    <col min="12793" max="12793" width="15.7109375" style="45" customWidth="1"/>
    <col min="12794" max="12794" width="24.140625" style="45" customWidth="1"/>
    <col min="12795" max="12795" width="8.7109375" style="45" customWidth="1"/>
    <col min="12796" max="12797" width="4.85546875" style="45" customWidth="1"/>
    <col min="12798" max="12798" width="5.42578125" style="45" customWidth="1"/>
    <col min="12799" max="12799" width="4.7109375" style="45" customWidth="1"/>
    <col min="12800" max="12800" width="4.5703125" style="45" customWidth="1"/>
    <col min="12801" max="12803" width="4.7109375" style="45" customWidth="1"/>
    <col min="12804" max="12804" width="4.5703125" style="45" customWidth="1"/>
    <col min="12805" max="12805" width="4.42578125" style="45" customWidth="1"/>
    <col min="12806" max="12806" width="4.28515625" style="45" customWidth="1"/>
    <col min="12807" max="12807" width="4.5703125" style="45" customWidth="1"/>
    <col min="12808" max="12808" width="4.42578125" style="45" customWidth="1"/>
    <col min="12809" max="12810" width="4.5703125" style="45" customWidth="1"/>
    <col min="12811" max="12811" width="4.28515625" style="45" customWidth="1"/>
    <col min="12812" max="12812" width="4.140625" style="45" customWidth="1"/>
    <col min="12813" max="12813" width="4.28515625" style="45" customWidth="1"/>
    <col min="12814" max="13047" width="9.140625" style="45"/>
    <col min="13048" max="13048" width="4.42578125" style="45" customWidth="1"/>
    <col min="13049" max="13049" width="15.7109375" style="45" customWidth="1"/>
    <col min="13050" max="13050" width="24.140625" style="45" customWidth="1"/>
    <col min="13051" max="13051" width="8.7109375" style="45" customWidth="1"/>
    <col min="13052" max="13053" width="4.85546875" style="45" customWidth="1"/>
    <col min="13054" max="13054" width="5.42578125" style="45" customWidth="1"/>
    <col min="13055" max="13055" width="4.7109375" style="45" customWidth="1"/>
    <col min="13056" max="13056" width="4.5703125" style="45" customWidth="1"/>
    <col min="13057" max="13059" width="4.7109375" style="45" customWidth="1"/>
    <col min="13060" max="13060" width="4.5703125" style="45" customWidth="1"/>
    <col min="13061" max="13061" width="4.42578125" style="45" customWidth="1"/>
    <col min="13062" max="13062" width="4.28515625" style="45" customWidth="1"/>
    <col min="13063" max="13063" width="4.5703125" style="45" customWidth="1"/>
    <col min="13064" max="13064" width="4.42578125" style="45" customWidth="1"/>
    <col min="13065" max="13066" width="4.5703125" style="45" customWidth="1"/>
    <col min="13067" max="13067" width="4.28515625" style="45" customWidth="1"/>
    <col min="13068" max="13068" width="4.140625" style="45" customWidth="1"/>
    <col min="13069" max="13069" width="4.28515625" style="45" customWidth="1"/>
    <col min="13070" max="13303" width="9.140625" style="45"/>
    <col min="13304" max="13304" width="4.42578125" style="45" customWidth="1"/>
    <col min="13305" max="13305" width="15.7109375" style="45" customWidth="1"/>
    <col min="13306" max="13306" width="24.140625" style="45" customWidth="1"/>
    <col min="13307" max="13307" width="8.7109375" style="45" customWidth="1"/>
    <col min="13308" max="13309" width="4.85546875" style="45" customWidth="1"/>
    <col min="13310" max="13310" width="5.42578125" style="45" customWidth="1"/>
    <col min="13311" max="13311" width="4.7109375" style="45" customWidth="1"/>
    <col min="13312" max="13312" width="4.5703125" style="45" customWidth="1"/>
    <col min="13313" max="13315" width="4.7109375" style="45" customWidth="1"/>
    <col min="13316" max="13316" width="4.5703125" style="45" customWidth="1"/>
    <col min="13317" max="13317" width="4.42578125" style="45" customWidth="1"/>
    <col min="13318" max="13318" width="4.28515625" style="45" customWidth="1"/>
    <col min="13319" max="13319" width="4.5703125" style="45" customWidth="1"/>
    <col min="13320" max="13320" width="4.42578125" style="45" customWidth="1"/>
    <col min="13321" max="13322" width="4.5703125" style="45" customWidth="1"/>
    <col min="13323" max="13323" width="4.28515625" style="45" customWidth="1"/>
    <col min="13324" max="13324" width="4.140625" style="45" customWidth="1"/>
    <col min="13325" max="13325" width="4.28515625" style="45" customWidth="1"/>
    <col min="13326" max="13559" width="9.140625" style="45"/>
    <col min="13560" max="13560" width="4.42578125" style="45" customWidth="1"/>
    <col min="13561" max="13561" width="15.7109375" style="45" customWidth="1"/>
    <col min="13562" max="13562" width="24.140625" style="45" customWidth="1"/>
    <col min="13563" max="13563" width="8.7109375" style="45" customWidth="1"/>
    <col min="13564" max="13565" width="4.85546875" style="45" customWidth="1"/>
    <col min="13566" max="13566" width="5.42578125" style="45" customWidth="1"/>
    <col min="13567" max="13567" width="4.7109375" style="45" customWidth="1"/>
    <col min="13568" max="13568" width="4.5703125" style="45" customWidth="1"/>
    <col min="13569" max="13571" width="4.7109375" style="45" customWidth="1"/>
    <col min="13572" max="13572" width="4.5703125" style="45" customWidth="1"/>
    <col min="13573" max="13573" width="4.42578125" style="45" customWidth="1"/>
    <col min="13574" max="13574" width="4.28515625" style="45" customWidth="1"/>
    <col min="13575" max="13575" width="4.5703125" style="45" customWidth="1"/>
    <col min="13576" max="13576" width="4.42578125" style="45" customWidth="1"/>
    <col min="13577" max="13578" width="4.5703125" style="45" customWidth="1"/>
    <col min="13579" max="13579" width="4.28515625" style="45" customWidth="1"/>
    <col min="13580" max="13580" width="4.140625" style="45" customWidth="1"/>
    <col min="13581" max="13581" width="4.28515625" style="45" customWidth="1"/>
    <col min="13582" max="13815" width="9.140625" style="45"/>
    <col min="13816" max="13816" width="4.42578125" style="45" customWidth="1"/>
    <col min="13817" max="13817" width="15.7109375" style="45" customWidth="1"/>
    <col min="13818" max="13818" width="24.140625" style="45" customWidth="1"/>
    <col min="13819" max="13819" width="8.7109375" style="45" customWidth="1"/>
    <col min="13820" max="13821" width="4.85546875" style="45" customWidth="1"/>
    <col min="13822" max="13822" width="5.42578125" style="45" customWidth="1"/>
    <col min="13823" max="13823" width="4.7109375" style="45" customWidth="1"/>
    <col min="13824" max="13824" width="4.5703125" style="45" customWidth="1"/>
    <col min="13825" max="13827" width="4.7109375" style="45" customWidth="1"/>
    <col min="13828" max="13828" width="4.5703125" style="45" customWidth="1"/>
    <col min="13829" max="13829" width="4.42578125" style="45" customWidth="1"/>
    <col min="13830" max="13830" width="4.28515625" style="45" customWidth="1"/>
    <col min="13831" max="13831" width="4.5703125" style="45" customWidth="1"/>
    <col min="13832" max="13832" width="4.42578125" style="45" customWidth="1"/>
    <col min="13833" max="13834" width="4.5703125" style="45" customWidth="1"/>
    <col min="13835" max="13835" width="4.28515625" style="45" customWidth="1"/>
    <col min="13836" max="13836" width="4.140625" style="45" customWidth="1"/>
    <col min="13837" max="13837" width="4.28515625" style="45" customWidth="1"/>
    <col min="13838" max="14071" width="9.140625" style="45"/>
    <col min="14072" max="14072" width="4.42578125" style="45" customWidth="1"/>
    <col min="14073" max="14073" width="15.7109375" style="45" customWidth="1"/>
    <col min="14074" max="14074" width="24.140625" style="45" customWidth="1"/>
    <col min="14075" max="14075" width="8.7109375" style="45" customWidth="1"/>
    <col min="14076" max="14077" width="4.85546875" style="45" customWidth="1"/>
    <col min="14078" max="14078" width="5.42578125" style="45" customWidth="1"/>
    <col min="14079" max="14079" width="4.7109375" style="45" customWidth="1"/>
    <col min="14080" max="14080" width="4.5703125" style="45" customWidth="1"/>
    <col min="14081" max="14083" width="4.7109375" style="45" customWidth="1"/>
    <col min="14084" max="14084" width="4.5703125" style="45" customWidth="1"/>
    <col min="14085" max="14085" width="4.42578125" style="45" customWidth="1"/>
    <col min="14086" max="14086" width="4.28515625" style="45" customWidth="1"/>
    <col min="14087" max="14087" width="4.5703125" style="45" customWidth="1"/>
    <col min="14088" max="14088" width="4.42578125" style="45" customWidth="1"/>
    <col min="14089" max="14090" width="4.5703125" style="45" customWidth="1"/>
    <col min="14091" max="14091" width="4.28515625" style="45" customWidth="1"/>
    <col min="14092" max="14092" width="4.140625" style="45" customWidth="1"/>
    <col min="14093" max="14093" width="4.28515625" style="45" customWidth="1"/>
    <col min="14094" max="14327" width="9.140625" style="45"/>
    <col min="14328" max="14328" width="4.42578125" style="45" customWidth="1"/>
    <col min="14329" max="14329" width="15.7109375" style="45" customWidth="1"/>
    <col min="14330" max="14330" width="24.140625" style="45" customWidth="1"/>
    <col min="14331" max="14331" width="8.7109375" style="45" customWidth="1"/>
    <col min="14332" max="14333" width="4.85546875" style="45" customWidth="1"/>
    <col min="14334" max="14334" width="5.42578125" style="45" customWidth="1"/>
    <col min="14335" max="14335" width="4.7109375" style="45" customWidth="1"/>
    <col min="14336" max="14336" width="4.5703125" style="45" customWidth="1"/>
    <col min="14337" max="14339" width="4.7109375" style="45" customWidth="1"/>
    <col min="14340" max="14340" width="4.5703125" style="45" customWidth="1"/>
    <col min="14341" max="14341" width="4.42578125" style="45" customWidth="1"/>
    <col min="14342" max="14342" width="4.28515625" style="45" customWidth="1"/>
    <col min="14343" max="14343" width="4.5703125" style="45" customWidth="1"/>
    <col min="14344" max="14344" width="4.42578125" style="45" customWidth="1"/>
    <col min="14345" max="14346" width="4.5703125" style="45" customWidth="1"/>
    <col min="14347" max="14347" width="4.28515625" style="45" customWidth="1"/>
    <col min="14348" max="14348" width="4.140625" style="45" customWidth="1"/>
    <col min="14349" max="14349" width="4.28515625" style="45" customWidth="1"/>
    <col min="14350" max="14583" width="9.140625" style="45"/>
    <col min="14584" max="14584" width="4.42578125" style="45" customWidth="1"/>
    <col min="14585" max="14585" width="15.7109375" style="45" customWidth="1"/>
    <col min="14586" max="14586" width="24.140625" style="45" customWidth="1"/>
    <col min="14587" max="14587" width="8.7109375" style="45" customWidth="1"/>
    <col min="14588" max="14589" width="4.85546875" style="45" customWidth="1"/>
    <col min="14590" max="14590" width="5.42578125" style="45" customWidth="1"/>
    <col min="14591" max="14591" width="4.7109375" style="45" customWidth="1"/>
    <col min="14592" max="14592" width="4.5703125" style="45" customWidth="1"/>
    <col min="14593" max="14595" width="4.7109375" style="45" customWidth="1"/>
    <col min="14596" max="14596" width="4.5703125" style="45" customWidth="1"/>
    <col min="14597" max="14597" width="4.42578125" style="45" customWidth="1"/>
    <col min="14598" max="14598" width="4.28515625" style="45" customWidth="1"/>
    <col min="14599" max="14599" width="4.5703125" style="45" customWidth="1"/>
    <col min="14600" max="14600" width="4.42578125" style="45" customWidth="1"/>
    <col min="14601" max="14602" width="4.5703125" style="45" customWidth="1"/>
    <col min="14603" max="14603" width="4.28515625" style="45" customWidth="1"/>
    <col min="14604" max="14604" width="4.140625" style="45" customWidth="1"/>
    <col min="14605" max="14605" width="4.28515625" style="45" customWidth="1"/>
    <col min="14606" max="14839" width="9.140625" style="45"/>
    <col min="14840" max="14840" width="4.42578125" style="45" customWidth="1"/>
    <col min="14841" max="14841" width="15.7109375" style="45" customWidth="1"/>
    <col min="14842" max="14842" width="24.140625" style="45" customWidth="1"/>
    <col min="14843" max="14843" width="8.7109375" style="45" customWidth="1"/>
    <col min="14844" max="14845" width="4.85546875" style="45" customWidth="1"/>
    <col min="14846" max="14846" width="5.42578125" style="45" customWidth="1"/>
    <col min="14847" max="14847" width="4.7109375" style="45" customWidth="1"/>
    <col min="14848" max="14848" width="4.5703125" style="45" customWidth="1"/>
    <col min="14849" max="14851" width="4.7109375" style="45" customWidth="1"/>
    <col min="14852" max="14852" width="4.5703125" style="45" customWidth="1"/>
    <col min="14853" max="14853" width="4.42578125" style="45" customWidth="1"/>
    <col min="14854" max="14854" width="4.28515625" style="45" customWidth="1"/>
    <col min="14855" max="14855" width="4.5703125" style="45" customWidth="1"/>
    <col min="14856" max="14856" width="4.42578125" style="45" customWidth="1"/>
    <col min="14857" max="14858" width="4.5703125" style="45" customWidth="1"/>
    <col min="14859" max="14859" width="4.28515625" style="45" customWidth="1"/>
    <col min="14860" max="14860" width="4.140625" style="45" customWidth="1"/>
    <col min="14861" max="14861" width="4.28515625" style="45" customWidth="1"/>
    <col min="14862" max="15095" width="9.140625" style="45"/>
    <col min="15096" max="15096" width="4.42578125" style="45" customWidth="1"/>
    <col min="15097" max="15097" width="15.7109375" style="45" customWidth="1"/>
    <col min="15098" max="15098" width="24.140625" style="45" customWidth="1"/>
    <col min="15099" max="15099" width="8.7109375" style="45" customWidth="1"/>
    <col min="15100" max="15101" width="4.85546875" style="45" customWidth="1"/>
    <col min="15102" max="15102" width="5.42578125" style="45" customWidth="1"/>
    <col min="15103" max="15103" width="4.7109375" style="45" customWidth="1"/>
    <col min="15104" max="15104" width="4.5703125" style="45" customWidth="1"/>
    <col min="15105" max="15107" width="4.7109375" style="45" customWidth="1"/>
    <col min="15108" max="15108" width="4.5703125" style="45" customWidth="1"/>
    <col min="15109" max="15109" width="4.42578125" style="45" customWidth="1"/>
    <col min="15110" max="15110" width="4.28515625" style="45" customWidth="1"/>
    <col min="15111" max="15111" width="4.5703125" style="45" customWidth="1"/>
    <col min="15112" max="15112" width="4.42578125" style="45" customWidth="1"/>
    <col min="15113" max="15114" width="4.5703125" style="45" customWidth="1"/>
    <col min="15115" max="15115" width="4.28515625" style="45" customWidth="1"/>
    <col min="15116" max="15116" width="4.140625" style="45" customWidth="1"/>
    <col min="15117" max="15117" width="4.28515625" style="45" customWidth="1"/>
    <col min="15118" max="15351" width="9.140625" style="45"/>
    <col min="15352" max="15352" width="4.42578125" style="45" customWidth="1"/>
    <col min="15353" max="15353" width="15.7109375" style="45" customWidth="1"/>
    <col min="15354" max="15354" width="24.140625" style="45" customWidth="1"/>
    <col min="15355" max="15355" width="8.7109375" style="45" customWidth="1"/>
    <col min="15356" max="15357" width="4.85546875" style="45" customWidth="1"/>
    <col min="15358" max="15358" width="5.42578125" style="45" customWidth="1"/>
    <col min="15359" max="15359" width="4.7109375" style="45" customWidth="1"/>
    <col min="15360" max="15360" width="4.5703125" style="45" customWidth="1"/>
    <col min="15361" max="15363" width="4.7109375" style="45" customWidth="1"/>
    <col min="15364" max="15364" width="4.5703125" style="45" customWidth="1"/>
    <col min="15365" max="15365" width="4.42578125" style="45" customWidth="1"/>
    <col min="15366" max="15366" width="4.28515625" style="45" customWidth="1"/>
    <col min="15367" max="15367" width="4.5703125" style="45" customWidth="1"/>
    <col min="15368" max="15368" width="4.42578125" style="45" customWidth="1"/>
    <col min="15369" max="15370" width="4.5703125" style="45" customWidth="1"/>
    <col min="15371" max="15371" width="4.28515625" style="45" customWidth="1"/>
    <col min="15372" max="15372" width="4.140625" style="45" customWidth="1"/>
    <col min="15373" max="15373" width="4.28515625" style="45" customWidth="1"/>
    <col min="15374" max="15607" width="9.140625" style="45"/>
    <col min="15608" max="15608" width="4.42578125" style="45" customWidth="1"/>
    <col min="15609" max="15609" width="15.7109375" style="45" customWidth="1"/>
    <col min="15610" max="15610" width="24.140625" style="45" customWidth="1"/>
    <col min="15611" max="15611" width="8.7109375" style="45" customWidth="1"/>
    <col min="15612" max="15613" width="4.85546875" style="45" customWidth="1"/>
    <col min="15614" max="15614" width="5.42578125" style="45" customWidth="1"/>
    <col min="15615" max="15615" width="4.7109375" style="45" customWidth="1"/>
    <col min="15616" max="15616" width="4.5703125" style="45" customWidth="1"/>
    <col min="15617" max="15619" width="4.7109375" style="45" customWidth="1"/>
    <col min="15620" max="15620" width="4.5703125" style="45" customWidth="1"/>
    <col min="15621" max="15621" width="4.42578125" style="45" customWidth="1"/>
    <col min="15622" max="15622" width="4.28515625" style="45" customWidth="1"/>
    <col min="15623" max="15623" width="4.5703125" style="45" customWidth="1"/>
    <col min="15624" max="15624" width="4.42578125" style="45" customWidth="1"/>
    <col min="15625" max="15626" width="4.5703125" style="45" customWidth="1"/>
    <col min="15627" max="15627" width="4.28515625" style="45" customWidth="1"/>
    <col min="15628" max="15628" width="4.140625" style="45" customWidth="1"/>
    <col min="15629" max="15629" width="4.28515625" style="45" customWidth="1"/>
    <col min="15630" max="15863" width="9.140625" style="45"/>
    <col min="15864" max="15864" width="4.42578125" style="45" customWidth="1"/>
    <col min="15865" max="15865" width="15.7109375" style="45" customWidth="1"/>
    <col min="15866" max="15866" width="24.140625" style="45" customWidth="1"/>
    <col min="15867" max="15867" width="8.7109375" style="45" customWidth="1"/>
    <col min="15868" max="15869" width="4.85546875" style="45" customWidth="1"/>
    <col min="15870" max="15870" width="5.42578125" style="45" customWidth="1"/>
    <col min="15871" max="15871" width="4.7109375" style="45" customWidth="1"/>
    <col min="15872" max="15872" width="4.5703125" style="45" customWidth="1"/>
    <col min="15873" max="15875" width="4.7109375" style="45" customWidth="1"/>
    <col min="15876" max="15876" width="4.5703125" style="45" customWidth="1"/>
    <col min="15877" max="15877" width="4.42578125" style="45" customWidth="1"/>
    <col min="15878" max="15878" width="4.28515625" style="45" customWidth="1"/>
    <col min="15879" max="15879" width="4.5703125" style="45" customWidth="1"/>
    <col min="15880" max="15880" width="4.42578125" style="45" customWidth="1"/>
    <col min="15881" max="15882" width="4.5703125" style="45" customWidth="1"/>
    <col min="15883" max="15883" width="4.28515625" style="45" customWidth="1"/>
    <col min="15884" max="15884" width="4.140625" style="45" customWidth="1"/>
    <col min="15885" max="15885" width="4.28515625" style="45" customWidth="1"/>
    <col min="15886" max="16119" width="9.140625" style="45"/>
    <col min="16120" max="16120" width="4.42578125" style="45" customWidth="1"/>
    <col min="16121" max="16121" width="15.7109375" style="45" customWidth="1"/>
    <col min="16122" max="16122" width="24.140625" style="45" customWidth="1"/>
    <col min="16123" max="16123" width="8.7109375" style="45" customWidth="1"/>
    <col min="16124" max="16125" width="4.85546875" style="45" customWidth="1"/>
    <col min="16126" max="16126" width="5.42578125" style="45" customWidth="1"/>
    <col min="16127" max="16127" width="4.7109375" style="45" customWidth="1"/>
    <col min="16128" max="16128" width="4.5703125" style="45" customWidth="1"/>
    <col min="16129" max="16131" width="4.7109375" style="45" customWidth="1"/>
    <col min="16132" max="16132" width="4.5703125" style="45" customWidth="1"/>
    <col min="16133" max="16133" width="4.42578125" style="45" customWidth="1"/>
    <col min="16134" max="16134" width="4.28515625" style="45" customWidth="1"/>
    <col min="16135" max="16135" width="4.5703125" style="45" customWidth="1"/>
    <col min="16136" max="16136" width="4.42578125" style="45" customWidth="1"/>
    <col min="16137" max="16138" width="4.5703125" style="45" customWidth="1"/>
    <col min="16139" max="16139" width="4.28515625" style="45" customWidth="1"/>
    <col min="16140" max="16140" width="4.140625" style="45" customWidth="1"/>
    <col min="16141" max="16141" width="4.28515625" style="45" customWidth="1"/>
    <col min="16142" max="16384" width="9.140625" style="45"/>
  </cols>
  <sheetData>
    <row r="1" spans="1:25" s="15" customFormat="1" ht="25.5" customHeight="1">
      <c r="A1" s="13"/>
      <c r="B1" s="100" t="s">
        <v>12</v>
      </c>
      <c r="C1" s="101"/>
      <c r="D1" s="102" t="s">
        <v>6</v>
      </c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25" s="15" customFormat="1" ht="15.75" customHeight="1">
      <c r="A2" s="99" t="s">
        <v>5</v>
      </c>
      <c r="B2" s="99"/>
      <c r="C2" s="99"/>
      <c r="D2" s="16"/>
      <c r="E2" s="17"/>
      <c r="F2" s="18"/>
      <c r="G2" s="19"/>
      <c r="H2" s="20"/>
      <c r="I2" s="20"/>
      <c r="J2" s="21"/>
      <c r="K2" s="22"/>
      <c r="L2" s="22"/>
      <c r="M2" s="21"/>
      <c r="N2" s="22"/>
      <c r="O2" s="22"/>
      <c r="P2" s="21"/>
      <c r="Q2" s="22"/>
      <c r="R2" s="22"/>
      <c r="S2" s="21"/>
    </row>
    <row r="3" spans="1:25" s="15" customFormat="1" ht="28.5" customHeight="1">
      <c r="A3" s="23"/>
      <c r="B3" s="14"/>
      <c r="C3" s="24" t="s">
        <v>10</v>
      </c>
      <c r="D3" s="25" t="s">
        <v>25</v>
      </c>
      <c r="E3" s="26"/>
      <c r="F3" s="27"/>
      <c r="G3" s="27"/>
      <c r="H3" s="28"/>
      <c r="I3" s="24"/>
      <c r="J3" s="24"/>
      <c r="M3" s="21"/>
      <c r="P3" s="21"/>
      <c r="S3" s="21"/>
    </row>
    <row r="4" spans="1:25" s="15" customFormat="1">
      <c r="A4" s="29"/>
      <c r="B4" s="14"/>
      <c r="C4" s="24" t="s">
        <v>26</v>
      </c>
      <c r="D4" s="30"/>
      <c r="E4" s="31"/>
      <c r="F4" s="32"/>
      <c r="G4" s="33"/>
      <c r="H4" s="33"/>
      <c r="I4" s="33"/>
      <c r="J4" s="34"/>
      <c r="K4" s="35"/>
      <c r="L4" s="35"/>
      <c r="N4" s="35"/>
      <c r="O4" s="35"/>
      <c r="Q4" s="35"/>
      <c r="R4" s="35"/>
    </row>
    <row r="5" spans="1:25" s="15" customFormat="1">
      <c r="B5" s="36"/>
      <c r="C5" s="37" t="s">
        <v>11</v>
      </c>
      <c r="D5" s="38"/>
      <c r="E5" s="31"/>
      <c r="F5" s="32"/>
      <c r="G5" s="33"/>
      <c r="H5" s="33"/>
      <c r="I5" s="33"/>
      <c r="J5" s="34"/>
      <c r="K5" s="35"/>
      <c r="L5" s="35"/>
      <c r="N5" s="35"/>
      <c r="O5" s="35"/>
      <c r="Q5" s="35"/>
      <c r="R5" s="35"/>
    </row>
    <row r="6" spans="1:25" s="15" customFormat="1" ht="20.25" customHeight="1">
      <c r="B6" s="14"/>
      <c r="C6" s="24" t="s">
        <v>27</v>
      </c>
      <c r="D6" s="39" t="s">
        <v>112</v>
      </c>
      <c r="F6" s="40"/>
      <c r="G6" s="27"/>
      <c r="H6" s="20"/>
      <c r="I6" s="20"/>
      <c r="J6" s="34"/>
      <c r="K6" s="34"/>
      <c r="L6" s="34"/>
      <c r="M6" s="21"/>
      <c r="N6" s="34"/>
      <c r="O6" s="34"/>
      <c r="P6" s="21"/>
      <c r="Q6" s="34"/>
      <c r="R6" s="34"/>
      <c r="S6" s="21"/>
    </row>
    <row r="7" spans="1:25" s="15" customFormat="1" ht="20.25" customHeight="1">
      <c r="B7" s="14"/>
      <c r="C7" s="24"/>
      <c r="D7" s="25"/>
      <c r="E7" s="39"/>
      <c r="F7" s="40"/>
      <c r="G7" s="27"/>
      <c r="H7" s="20"/>
      <c r="I7" s="20"/>
      <c r="J7" s="34"/>
      <c r="K7" s="34"/>
      <c r="L7" s="34"/>
      <c r="M7" s="21"/>
      <c r="N7" s="34"/>
      <c r="O7" s="34"/>
      <c r="P7" s="21"/>
      <c r="Q7" s="34"/>
      <c r="R7" s="34"/>
      <c r="S7" s="21"/>
    </row>
    <row r="8" spans="1:25" s="15" customFormat="1" ht="0.75" customHeight="1">
      <c r="B8" s="14"/>
      <c r="C8" s="41"/>
      <c r="D8" s="42"/>
      <c r="E8" s="43"/>
      <c r="F8" s="44"/>
      <c r="G8" s="19"/>
      <c r="H8" s="20"/>
      <c r="I8" s="20"/>
      <c r="K8" s="34"/>
      <c r="L8" s="34"/>
      <c r="M8" s="21"/>
      <c r="N8" s="34"/>
      <c r="O8" s="34"/>
      <c r="P8" s="21"/>
      <c r="Q8" s="34"/>
      <c r="R8" s="34"/>
      <c r="S8" s="21"/>
    </row>
    <row r="9" spans="1:25" ht="75" customHeight="1">
      <c r="A9" s="56" t="s">
        <v>4</v>
      </c>
      <c r="B9" s="57" t="s">
        <v>3</v>
      </c>
      <c r="C9" s="58" t="s">
        <v>7</v>
      </c>
      <c r="D9" s="59" t="s">
        <v>8</v>
      </c>
      <c r="E9" s="93" t="s">
        <v>100</v>
      </c>
      <c r="F9" s="94"/>
      <c r="G9" s="95"/>
      <c r="H9" s="93" t="s">
        <v>104</v>
      </c>
      <c r="I9" s="94"/>
      <c r="J9" s="95"/>
      <c r="K9" s="93" t="s">
        <v>99</v>
      </c>
      <c r="L9" s="94"/>
      <c r="M9" s="95"/>
      <c r="N9" s="93" t="s">
        <v>105</v>
      </c>
      <c r="O9" s="94"/>
      <c r="P9" s="95"/>
      <c r="Q9" s="94" t="s">
        <v>106</v>
      </c>
      <c r="R9" s="94"/>
      <c r="S9" s="95"/>
      <c r="T9" s="94" t="s">
        <v>107</v>
      </c>
      <c r="U9" s="94"/>
      <c r="V9" s="95"/>
      <c r="W9" s="93" t="s">
        <v>108</v>
      </c>
      <c r="X9" s="94"/>
      <c r="Y9" s="95"/>
    </row>
    <row r="10" spans="1:25" s="46" customFormat="1" ht="18" customHeight="1">
      <c r="A10" s="64"/>
      <c r="B10" s="65"/>
      <c r="C10" s="66"/>
      <c r="D10" s="67"/>
      <c r="E10" s="97">
        <v>2</v>
      </c>
      <c r="F10" s="97"/>
      <c r="G10" s="97"/>
      <c r="H10" s="96">
        <v>2</v>
      </c>
      <c r="I10" s="97"/>
      <c r="J10" s="97"/>
      <c r="K10" s="96">
        <v>4</v>
      </c>
      <c r="L10" s="97"/>
      <c r="M10" s="98"/>
      <c r="N10" s="96">
        <v>2</v>
      </c>
      <c r="O10" s="97"/>
      <c r="P10" s="98"/>
      <c r="Q10" s="96">
        <v>2</v>
      </c>
      <c r="R10" s="97"/>
      <c r="S10" s="98"/>
      <c r="T10" s="96">
        <v>3</v>
      </c>
      <c r="U10" s="97"/>
      <c r="V10" s="98"/>
      <c r="W10" s="96">
        <v>2</v>
      </c>
      <c r="X10" s="97"/>
      <c r="Y10" s="98"/>
    </row>
    <row r="11" spans="1:25" s="46" customFormat="1" ht="29.25" customHeight="1">
      <c r="A11" s="64"/>
      <c r="B11" s="68"/>
      <c r="C11" s="66"/>
      <c r="D11" s="69"/>
      <c r="E11" s="70" t="s">
        <v>23</v>
      </c>
      <c r="F11" s="70" t="s">
        <v>22</v>
      </c>
      <c r="G11" s="71" t="s">
        <v>9</v>
      </c>
      <c r="H11" s="70" t="s">
        <v>23</v>
      </c>
      <c r="I11" s="70" t="s">
        <v>22</v>
      </c>
      <c r="J11" s="71" t="s">
        <v>9</v>
      </c>
      <c r="K11" s="70" t="s">
        <v>23</v>
      </c>
      <c r="L11" s="70" t="s">
        <v>22</v>
      </c>
      <c r="M11" s="71" t="s">
        <v>9</v>
      </c>
      <c r="N11" s="70" t="s">
        <v>23</v>
      </c>
      <c r="O11" s="70" t="s">
        <v>22</v>
      </c>
      <c r="P11" s="71" t="s">
        <v>9</v>
      </c>
      <c r="Q11" s="70" t="s">
        <v>23</v>
      </c>
      <c r="R11" s="70" t="s">
        <v>22</v>
      </c>
      <c r="S11" s="71" t="s">
        <v>9</v>
      </c>
      <c r="T11" s="70" t="s">
        <v>23</v>
      </c>
      <c r="U11" s="70" t="s">
        <v>22</v>
      </c>
      <c r="V11" s="71" t="s">
        <v>9</v>
      </c>
      <c r="W11" s="70" t="s">
        <v>23</v>
      </c>
      <c r="X11" s="70" t="s">
        <v>22</v>
      </c>
      <c r="Y11" s="71" t="s">
        <v>9</v>
      </c>
    </row>
    <row r="12" spans="1:25" ht="18" customHeight="1">
      <c r="A12" s="126">
        <v>1</v>
      </c>
      <c r="B12" s="126" t="s">
        <v>28</v>
      </c>
      <c r="C12" s="127" t="s">
        <v>29</v>
      </c>
      <c r="D12" s="128" t="s">
        <v>30</v>
      </c>
      <c r="E12" s="129">
        <v>7</v>
      </c>
      <c r="F12" s="130" t="s">
        <v>21</v>
      </c>
      <c r="G12" s="129" t="e">
        <f>ROUND((0.4*E12+0.6*F12),1)</f>
        <v>#VALUE!</v>
      </c>
      <c r="H12" s="129">
        <v>9</v>
      </c>
      <c r="I12" s="130" t="s">
        <v>21</v>
      </c>
      <c r="J12" s="129" t="e">
        <f t="shared" ref="J12:J35" si="0">ROUND((0.4*H12+0.6*I12),1)</f>
        <v>#VALUE!</v>
      </c>
      <c r="K12" s="129"/>
      <c r="L12" s="130" t="s">
        <v>21</v>
      </c>
      <c r="M12" s="129" t="e">
        <f t="shared" ref="M12:M35" si="1">ROUND((0.4*K12+0.6*L12),1)</f>
        <v>#VALUE!</v>
      </c>
      <c r="N12" s="129"/>
      <c r="O12" s="130" t="s">
        <v>21</v>
      </c>
      <c r="P12" s="129" t="e">
        <f t="shared" ref="P12:P35" si="2">ROUND((0.4*N12+0.6*O12),1)</f>
        <v>#VALUE!</v>
      </c>
      <c r="Q12" s="129">
        <v>8</v>
      </c>
      <c r="R12" s="130" t="s">
        <v>21</v>
      </c>
      <c r="S12" s="129" t="e">
        <f t="shared" ref="S12:S35" si="3">ROUND((0.4*Q12+0.6*R12),1)</f>
        <v>#VALUE!</v>
      </c>
      <c r="T12" s="129"/>
      <c r="U12" s="130" t="s">
        <v>21</v>
      </c>
      <c r="V12" s="129" t="e">
        <f t="shared" ref="V12:V35" si="4">ROUND((0.4*T12+0.6*U12),1)</f>
        <v>#VALUE!</v>
      </c>
      <c r="W12" s="129"/>
      <c r="X12" s="130" t="s">
        <v>21</v>
      </c>
      <c r="Y12" s="129" t="e">
        <f t="shared" ref="Y12:Y35" si="5">ROUND((0.4*W12+0.6*X12),1)</f>
        <v>#VALUE!</v>
      </c>
    </row>
    <row r="13" spans="1:25" ht="18" customHeight="1">
      <c r="A13" s="126">
        <v>2</v>
      </c>
      <c r="B13" s="126" t="s">
        <v>31</v>
      </c>
      <c r="C13" s="127" t="s">
        <v>32</v>
      </c>
      <c r="D13" s="128" t="s">
        <v>33</v>
      </c>
      <c r="E13" s="129">
        <v>7</v>
      </c>
      <c r="F13" s="129">
        <v>8</v>
      </c>
      <c r="G13" s="129">
        <f t="shared" ref="G13:G16" si="6">ROUND((0.4*E13+0.6*F13),1)</f>
        <v>7.6</v>
      </c>
      <c r="H13" s="129">
        <v>10</v>
      </c>
      <c r="I13" s="129">
        <v>9</v>
      </c>
      <c r="J13" s="129">
        <f t="shared" si="0"/>
        <v>9.4</v>
      </c>
      <c r="K13" s="129"/>
      <c r="L13" s="129">
        <v>8.5</v>
      </c>
      <c r="M13" s="129">
        <f t="shared" si="1"/>
        <v>5.0999999999999996</v>
      </c>
      <c r="N13" s="129"/>
      <c r="O13" s="129">
        <v>8</v>
      </c>
      <c r="P13" s="129">
        <f t="shared" si="2"/>
        <v>4.8</v>
      </c>
      <c r="Q13" s="129">
        <v>8</v>
      </c>
      <c r="R13" s="129">
        <v>8</v>
      </c>
      <c r="S13" s="129">
        <f t="shared" si="3"/>
        <v>8</v>
      </c>
      <c r="T13" s="129"/>
      <c r="U13" s="129">
        <v>7.5</v>
      </c>
      <c r="V13" s="129">
        <f t="shared" si="4"/>
        <v>4.5</v>
      </c>
      <c r="W13" s="129"/>
      <c r="X13" s="129">
        <v>9</v>
      </c>
      <c r="Y13" s="129">
        <f t="shared" si="5"/>
        <v>5.4</v>
      </c>
    </row>
    <row r="14" spans="1:25" ht="18" customHeight="1">
      <c r="A14" s="126">
        <v>3</v>
      </c>
      <c r="B14" s="126" t="s">
        <v>34</v>
      </c>
      <c r="C14" s="127" t="s">
        <v>35</v>
      </c>
      <c r="D14" s="128" t="s">
        <v>36</v>
      </c>
      <c r="E14" s="129">
        <v>7</v>
      </c>
      <c r="F14" s="129">
        <v>8</v>
      </c>
      <c r="G14" s="129">
        <f t="shared" si="6"/>
        <v>7.6</v>
      </c>
      <c r="H14" s="129">
        <v>9</v>
      </c>
      <c r="I14" s="129">
        <v>8</v>
      </c>
      <c r="J14" s="129">
        <f t="shared" si="0"/>
        <v>8.4</v>
      </c>
      <c r="K14" s="129"/>
      <c r="L14" s="129">
        <v>8</v>
      </c>
      <c r="M14" s="129">
        <f t="shared" si="1"/>
        <v>4.8</v>
      </c>
      <c r="N14" s="129"/>
      <c r="O14" s="129">
        <v>7.5</v>
      </c>
      <c r="P14" s="129">
        <f t="shared" si="2"/>
        <v>4.5</v>
      </c>
      <c r="Q14" s="129">
        <v>8</v>
      </c>
      <c r="R14" s="129">
        <v>7</v>
      </c>
      <c r="S14" s="129">
        <f t="shared" si="3"/>
        <v>7.4</v>
      </c>
      <c r="T14" s="129"/>
      <c r="U14" s="129">
        <v>7</v>
      </c>
      <c r="V14" s="129">
        <f t="shared" si="4"/>
        <v>4.2</v>
      </c>
      <c r="W14" s="129"/>
      <c r="X14" s="129">
        <v>9</v>
      </c>
      <c r="Y14" s="129">
        <f t="shared" si="5"/>
        <v>5.4</v>
      </c>
    </row>
    <row r="15" spans="1:25" ht="18" customHeight="1">
      <c r="A15" s="126">
        <v>4</v>
      </c>
      <c r="B15" s="126" t="s">
        <v>37</v>
      </c>
      <c r="C15" s="127" t="s">
        <v>38</v>
      </c>
      <c r="D15" s="128" t="s">
        <v>39</v>
      </c>
      <c r="E15" s="129">
        <v>8</v>
      </c>
      <c r="F15" s="129">
        <v>8</v>
      </c>
      <c r="G15" s="129">
        <f t="shared" si="6"/>
        <v>8</v>
      </c>
      <c r="H15" s="129">
        <v>9</v>
      </c>
      <c r="I15" s="129">
        <v>8</v>
      </c>
      <c r="J15" s="129">
        <f t="shared" si="0"/>
        <v>8.4</v>
      </c>
      <c r="K15" s="129"/>
      <c r="L15" s="129">
        <v>8</v>
      </c>
      <c r="M15" s="129">
        <f t="shared" si="1"/>
        <v>4.8</v>
      </c>
      <c r="N15" s="129"/>
      <c r="O15" s="129">
        <v>7.5</v>
      </c>
      <c r="P15" s="129">
        <f t="shared" si="2"/>
        <v>4.5</v>
      </c>
      <c r="Q15" s="129">
        <v>8</v>
      </c>
      <c r="R15" s="129">
        <v>8</v>
      </c>
      <c r="S15" s="129">
        <f t="shared" si="3"/>
        <v>8</v>
      </c>
      <c r="T15" s="129"/>
      <c r="U15" s="129">
        <v>7.5</v>
      </c>
      <c r="V15" s="129">
        <f t="shared" si="4"/>
        <v>4.5</v>
      </c>
      <c r="W15" s="129"/>
      <c r="X15" s="129">
        <v>8.5</v>
      </c>
      <c r="Y15" s="129">
        <f t="shared" si="5"/>
        <v>5.0999999999999996</v>
      </c>
    </row>
    <row r="16" spans="1:25" ht="18" customHeight="1">
      <c r="A16" s="126">
        <v>5</v>
      </c>
      <c r="B16" s="126" t="s">
        <v>40</v>
      </c>
      <c r="C16" s="127" t="s">
        <v>41</v>
      </c>
      <c r="D16" s="128" t="s">
        <v>42</v>
      </c>
      <c r="E16" s="129">
        <v>7</v>
      </c>
      <c r="F16" s="129">
        <v>8.5</v>
      </c>
      <c r="G16" s="129">
        <f t="shared" si="6"/>
        <v>7.9</v>
      </c>
      <c r="H16" s="129">
        <v>9</v>
      </c>
      <c r="I16" s="129">
        <v>8</v>
      </c>
      <c r="J16" s="129">
        <f t="shared" si="0"/>
        <v>8.4</v>
      </c>
      <c r="K16" s="129"/>
      <c r="L16" s="129">
        <v>8</v>
      </c>
      <c r="M16" s="129">
        <f t="shared" si="1"/>
        <v>4.8</v>
      </c>
      <c r="N16" s="129"/>
      <c r="O16" s="129">
        <v>6</v>
      </c>
      <c r="P16" s="129">
        <f t="shared" si="2"/>
        <v>3.6</v>
      </c>
      <c r="Q16" s="129">
        <v>8</v>
      </c>
      <c r="R16" s="129">
        <v>7.5</v>
      </c>
      <c r="S16" s="129">
        <f t="shared" si="3"/>
        <v>7.7</v>
      </c>
      <c r="T16" s="129"/>
      <c r="U16" s="129">
        <v>6.5</v>
      </c>
      <c r="V16" s="129">
        <f t="shared" si="4"/>
        <v>3.9</v>
      </c>
      <c r="W16" s="129"/>
      <c r="X16" s="129">
        <v>8.5</v>
      </c>
      <c r="Y16" s="129">
        <f t="shared" si="5"/>
        <v>5.0999999999999996</v>
      </c>
    </row>
    <row r="17" spans="1:25" ht="18" customHeight="1">
      <c r="A17" s="126">
        <v>6</v>
      </c>
      <c r="B17" s="126" t="s">
        <v>43</v>
      </c>
      <c r="C17" s="127" t="s">
        <v>44</v>
      </c>
      <c r="D17" s="131" t="s">
        <v>42</v>
      </c>
      <c r="E17" s="129">
        <v>7</v>
      </c>
      <c r="F17" s="129">
        <v>8.5</v>
      </c>
      <c r="G17" s="129">
        <f t="shared" ref="G17:G35" si="7">ROUND((0.4*E17+0.6*F17),1)</f>
        <v>7.9</v>
      </c>
      <c r="H17" s="129">
        <v>9</v>
      </c>
      <c r="I17" s="129">
        <v>8</v>
      </c>
      <c r="J17" s="129">
        <f t="shared" si="0"/>
        <v>8.4</v>
      </c>
      <c r="K17" s="129"/>
      <c r="L17" s="129">
        <v>8</v>
      </c>
      <c r="M17" s="129">
        <f t="shared" si="1"/>
        <v>4.8</v>
      </c>
      <c r="N17" s="129"/>
      <c r="O17" s="129">
        <v>6.5</v>
      </c>
      <c r="P17" s="129">
        <f t="shared" si="2"/>
        <v>3.9</v>
      </c>
      <c r="Q17" s="129">
        <v>8</v>
      </c>
      <c r="R17" s="129">
        <v>7.5</v>
      </c>
      <c r="S17" s="129">
        <f t="shared" si="3"/>
        <v>7.7</v>
      </c>
      <c r="T17" s="129"/>
      <c r="U17" s="129">
        <v>6.5</v>
      </c>
      <c r="V17" s="129">
        <f t="shared" si="4"/>
        <v>3.9</v>
      </c>
      <c r="W17" s="129"/>
      <c r="X17" s="129">
        <v>8.5</v>
      </c>
      <c r="Y17" s="129">
        <f t="shared" si="5"/>
        <v>5.0999999999999996</v>
      </c>
    </row>
    <row r="18" spans="1:25" ht="18" customHeight="1">
      <c r="A18" s="126">
        <v>7</v>
      </c>
      <c r="B18" s="126" t="s">
        <v>45</v>
      </c>
      <c r="C18" s="127" t="s">
        <v>46</v>
      </c>
      <c r="D18" s="128" t="s">
        <v>47</v>
      </c>
      <c r="E18" s="129">
        <v>7</v>
      </c>
      <c r="F18" s="129">
        <v>7</v>
      </c>
      <c r="G18" s="129">
        <f t="shared" si="7"/>
        <v>7</v>
      </c>
      <c r="H18" s="129">
        <v>9</v>
      </c>
      <c r="I18" s="129">
        <v>8</v>
      </c>
      <c r="J18" s="129">
        <f t="shared" si="0"/>
        <v>8.4</v>
      </c>
      <c r="K18" s="129"/>
      <c r="L18" s="129">
        <v>8</v>
      </c>
      <c r="M18" s="129">
        <f t="shared" si="1"/>
        <v>4.8</v>
      </c>
      <c r="N18" s="129"/>
      <c r="O18" s="129">
        <v>6.5</v>
      </c>
      <c r="P18" s="129">
        <f t="shared" si="2"/>
        <v>3.9</v>
      </c>
      <c r="Q18" s="129">
        <v>8</v>
      </c>
      <c r="R18" s="129">
        <v>7</v>
      </c>
      <c r="S18" s="129">
        <f t="shared" si="3"/>
        <v>7.4</v>
      </c>
      <c r="T18" s="129"/>
      <c r="U18" s="129">
        <v>6.5</v>
      </c>
      <c r="V18" s="129">
        <f t="shared" si="4"/>
        <v>3.9</v>
      </c>
      <c r="W18" s="129"/>
      <c r="X18" s="129">
        <v>8.5</v>
      </c>
      <c r="Y18" s="129">
        <f t="shared" si="5"/>
        <v>5.0999999999999996</v>
      </c>
    </row>
    <row r="19" spans="1:25" ht="18" customHeight="1">
      <c r="A19" s="126">
        <v>8</v>
      </c>
      <c r="B19" s="126" t="s">
        <v>48</v>
      </c>
      <c r="C19" s="127" t="s">
        <v>49</v>
      </c>
      <c r="D19" s="131" t="s">
        <v>50</v>
      </c>
      <c r="E19" s="129">
        <v>7</v>
      </c>
      <c r="F19" s="129">
        <v>8.5</v>
      </c>
      <c r="G19" s="129">
        <f t="shared" si="7"/>
        <v>7.9</v>
      </c>
      <c r="H19" s="129">
        <v>9</v>
      </c>
      <c r="I19" s="129">
        <v>8</v>
      </c>
      <c r="J19" s="129">
        <f t="shared" si="0"/>
        <v>8.4</v>
      </c>
      <c r="K19" s="129"/>
      <c r="L19" s="129">
        <v>8</v>
      </c>
      <c r="M19" s="129">
        <f t="shared" si="1"/>
        <v>4.8</v>
      </c>
      <c r="N19" s="129"/>
      <c r="O19" s="129">
        <v>7</v>
      </c>
      <c r="P19" s="129">
        <f t="shared" si="2"/>
        <v>4.2</v>
      </c>
      <c r="Q19" s="129">
        <v>8</v>
      </c>
      <c r="R19" s="129">
        <v>7.5</v>
      </c>
      <c r="S19" s="129">
        <f t="shared" si="3"/>
        <v>7.7</v>
      </c>
      <c r="T19" s="129"/>
      <c r="U19" s="129">
        <v>7.5</v>
      </c>
      <c r="V19" s="129">
        <f t="shared" si="4"/>
        <v>4.5</v>
      </c>
      <c r="W19" s="129"/>
      <c r="X19" s="129">
        <v>9</v>
      </c>
      <c r="Y19" s="129">
        <f t="shared" si="5"/>
        <v>5.4</v>
      </c>
    </row>
    <row r="20" spans="1:25" ht="18" customHeight="1">
      <c r="A20" s="126">
        <v>9</v>
      </c>
      <c r="B20" s="126" t="s">
        <v>51</v>
      </c>
      <c r="C20" s="132" t="s">
        <v>52</v>
      </c>
      <c r="D20" s="133" t="s">
        <v>53</v>
      </c>
      <c r="E20" s="129">
        <v>8</v>
      </c>
      <c r="F20" s="129">
        <v>8.5</v>
      </c>
      <c r="G20" s="129">
        <f t="shared" si="7"/>
        <v>8.3000000000000007</v>
      </c>
      <c r="H20" s="129">
        <v>10</v>
      </c>
      <c r="I20" s="129">
        <v>9</v>
      </c>
      <c r="J20" s="129">
        <f t="shared" si="0"/>
        <v>9.4</v>
      </c>
      <c r="K20" s="129"/>
      <c r="L20" s="129">
        <v>8</v>
      </c>
      <c r="M20" s="129">
        <f t="shared" si="1"/>
        <v>4.8</v>
      </c>
      <c r="N20" s="129"/>
      <c r="O20" s="129">
        <v>8</v>
      </c>
      <c r="P20" s="129">
        <f t="shared" si="2"/>
        <v>4.8</v>
      </c>
      <c r="Q20" s="129">
        <v>8.5</v>
      </c>
      <c r="R20" s="129">
        <v>7.5</v>
      </c>
      <c r="S20" s="129">
        <f t="shared" si="3"/>
        <v>7.9</v>
      </c>
      <c r="T20" s="129"/>
      <c r="U20" s="129">
        <v>8</v>
      </c>
      <c r="V20" s="129">
        <f t="shared" si="4"/>
        <v>4.8</v>
      </c>
      <c r="W20" s="129"/>
      <c r="X20" s="129">
        <v>9</v>
      </c>
      <c r="Y20" s="129">
        <f t="shared" si="5"/>
        <v>5.4</v>
      </c>
    </row>
    <row r="21" spans="1:25" ht="18" customHeight="1">
      <c r="A21" s="126">
        <v>10</v>
      </c>
      <c r="B21" s="126" t="s">
        <v>54</v>
      </c>
      <c r="C21" s="127" t="s">
        <v>55</v>
      </c>
      <c r="D21" s="128" t="s">
        <v>56</v>
      </c>
      <c r="E21" s="129">
        <v>8</v>
      </c>
      <c r="F21" s="129">
        <v>8</v>
      </c>
      <c r="G21" s="129">
        <f t="shared" si="7"/>
        <v>8</v>
      </c>
      <c r="H21" s="129">
        <v>9</v>
      </c>
      <c r="I21" s="129">
        <v>8</v>
      </c>
      <c r="J21" s="129">
        <f t="shared" si="0"/>
        <v>8.4</v>
      </c>
      <c r="K21" s="129"/>
      <c r="L21" s="129">
        <v>8</v>
      </c>
      <c r="M21" s="129">
        <f t="shared" si="1"/>
        <v>4.8</v>
      </c>
      <c r="N21" s="129"/>
      <c r="O21" s="129">
        <v>7</v>
      </c>
      <c r="P21" s="129">
        <f t="shared" si="2"/>
        <v>4.2</v>
      </c>
      <c r="Q21" s="129">
        <v>8</v>
      </c>
      <c r="R21" s="129">
        <v>7</v>
      </c>
      <c r="S21" s="129">
        <f t="shared" si="3"/>
        <v>7.4</v>
      </c>
      <c r="T21" s="129"/>
      <c r="U21" s="129">
        <v>7</v>
      </c>
      <c r="V21" s="129">
        <f t="shared" si="4"/>
        <v>4.2</v>
      </c>
      <c r="W21" s="129"/>
      <c r="X21" s="129">
        <v>9</v>
      </c>
      <c r="Y21" s="129">
        <f t="shared" si="5"/>
        <v>5.4</v>
      </c>
    </row>
    <row r="22" spans="1:25" ht="18" customHeight="1">
      <c r="A22" s="126">
        <v>11</v>
      </c>
      <c r="B22" s="126" t="s">
        <v>57</v>
      </c>
      <c r="C22" s="127" t="s">
        <v>58</v>
      </c>
      <c r="D22" s="128" t="s">
        <v>59</v>
      </c>
      <c r="E22" s="129">
        <v>8</v>
      </c>
      <c r="F22" s="129">
        <v>8.5</v>
      </c>
      <c r="G22" s="129">
        <f t="shared" si="7"/>
        <v>8.3000000000000007</v>
      </c>
      <c r="H22" s="129">
        <v>9</v>
      </c>
      <c r="I22" s="129">
        <v>9</v>
      </c>
      <c r="J22" s="129">
        <f t="shared" si="0"/>
        <v>9</v>
      </c>
      <c r="K22" s="129"/>
      <c r="L22" s="129">
        <v>8</v>
      </c>
      <c r="M22" s="129">
        <f t="shared" si="1"/>
        <v>4.8</v>
      </c>
      <c r="N22" s="129"/>
      <c r="O22" s="129">
        <v>7</v>
      </c>
      <c r="P22" s="129">
        <f t="shared" si="2"/>
        <v>4.2</v>
      </c>
      <c r="Q22" s="129">
        <v>8</v>
      </c>
      <c r="R22" s="129">
        <v>7.5</v>
      </c>
      <c r="S22" s="129">
        <f t="shared" si="3"/>
        <v>7.7</v>
      </c>
      <c r="T22" s="129"/>
      <c r="U22" s="129">
        <v>6.5</v>
      </c>
      <c r="V22" s="129">
        <f t="shared" si="4"/>
        <v>3.9</v>
      </c>
      <c r="W22" s="129"/>
      <c r="X22" s="129">
        <v>8.5</v>
      </c>
      <c r="Y22" s="129">
        <f t="shared" si="5"/>
        <v>5.0999999999999996</v>
      </c>
    </row>
    <row r="23" spans="1:25" ht="18" customHeight="1">
      <c r="A23" s="126">
        <v>12</v>
      </c>
      <c r="B23" s="126" t="s">
        <v>60</v>
      </c>
      <c r="C23" s="127" t="s">
        <v>61</v>
      </c>
      <c r="D23" s="128" t="s">
        <v>62</v>
      </c>
      <c r="E23" s="129">
        <v>7</v>
      </c>
      <c r="F23" s="129">
        <v>8</v>
      </c>
      <c r="G23" s="129">
        <f t="shared" si="7"/>
        <v>7.6</v>
      </c>
      <c r="H23" s="129">
        <v>9</v>
      </c>
      <c r="I23" s="129">
        <v>8</v>
      </c>
      <c r="J23" s="129">
        <f t="shared" si="0"/>
        <v>8.4</v>
      </c>
      <c r="K23" s="129"/>
      <c r="L23" s="129">
        <v>8</v>
      </c>
      <c r="M23" s="129">
        <f t="shared" si="1"/>
        <v>4.8</v>
      </c>
      <c r="N23" s="129"/>
      <c r="O23" s="129">
        <v>7.5</v>
      </c>
      <c r="P23" s="129">
        <f t="shared" si="2"/>
        <v>4.5</v>
      </c>
      <c r="Q23" s="129">
        <v>8</v>
      </c>
      <c r="R23" s="129">
        <v>7</v>
      </c>
      <c r="S23" s="129">
        <f t="shared" si="3"/>
        <v>7.4</v>
      </c>
      <c r="T23" s="129"/>
      <c r="U23" s="129">
        <v>7.5</v>
      </c>
      <c r="V23" s="129">
        <f t="shared" si="4"/>
        <v>4.5</v>
      </c>
      <c r="W23" s="129"/>
      <c r="X23" s="129">
        <v>9</v>
      </c>
      <c r="Y23" s="129">
        <f t="shared" si="5"/>
        <v>5.4</v>
      </c>
    </row>
    <row r="24" spans="1:25" ht="18" customHeight="1">
      <c r="A24" s="126">
        <v>13</v>
      </c>
      <c r="B24" s="126" t="s">
        <v>63</v>
      </c>
      <c r="C24" s="127" t="s">
        <v>64</v>
      </c>
      <c r="D24" s="131" t="s">
        <v>65</v>
      </c>
      <c r="E24" s="129">
        <v>7</v>
      </c>
      <c r="F24" s="129">
        <v>7.5</v>
      </c>
      <c r="G24" s="129">
        <f t="shared" si="7"/>
        <v>7.3</v>
      </c>
      <c r="H24" s="129">
        <v>9</v>
      </c>
      <c r="I24" s="129">
        <v>9</v>
      </c>
      <c r="J24" s="129">
        <f t="shared" si="0"/>
        <v>9</v>
      </c>
      <c r="K24" s="129"/>
      <c r="L24" s="129">
        <v>8</v>
      </c>
      <c r="M24" s="129">
        <f t="shared" si="1"/>
        <v>4.8</v>
      </c>
      <c r="N24" s="129"/>
      <c r="O24" s="129">
        <v>7</v>
      </c>
      <c r="P24" s="129">
        <f t="shared" si="2"/>
        <v>4.2</v>
      </c>
      <c r="Q24" s="129">
        <v>8</v>
      </c>
      <c r="R24" s="129">
        <v>6.5</v>
      </c>
      <c r="S24" s="129">
        <f t="shared" si="3"/>
        <v>7.1</v>
      </c>
      <c r="T24" s="129"/>
      <c r="U24" s="129">
        <v>8</v>
      </c>
      <c r="V24" s="129">
        <f t="shared" si="4"/>
        <v>4.8</v>
      </c>
      <c r="W24" s="129"/>
      <c r="X24" s="129">
        <v>8</v>
      </c>
      <c r="Y24" s="129">
        <f t="shared" si="5"/>
        <v>4.8</v>
      </c>
    </row>
    <row r="25" spans="1:25" s="80" customFormat="1" ht="18" customHeight="1">
      <c r="A25" s="126">
        <v>14</v>
      </c>
      <c r="B25" s="126" t="s">
        <v>66</v>
      </c>
      <c r="C25" s="127" t="s">
        <v>67</v>
      </c>
      <c r="D25" s="128" t="s">
        <v>68</v>
      </c>
      <c r="E25" s="130">
        <v>7</v>
      </c>
      <c r="F25" s="130">
        <v>8</v>
      </c>
      <c r="G25" s="130">
        <f t="shared" si="7"/>
        <v>7.6</v>
      </c>
      <c r="H25" s="130">
        <v>9</v>
      </c>
      <c r="I25" s="130">
        <v>8</v>
      </c>
      <c r="J25" s="130">
        <f t="shared" si="0"/>
        <v>8.4</v>
      </c>
      <c r="K25" s="130"/>
      <c r="L25" s="130">
        <v>8</v>
      </c>
      <c r="M25" s="130">
        <f t="shared" si="1"/>
        <v>4.8</v>
      </c>
      <c r="N25" s="130"/>
      <c r="O25" s="130">
        <v>7</v>
      </c>
      <c r="P25" s="130">
        <f t="shared" si="2"/>
        <v>4.2</v>
      </c>
      <c r="Q25" s="130">
        <v>8</v>
      </c>
      <c r="R25" s="130">
        <v>7.5</v>
      </c>
      <c r="S25" s="130">
        <f t="shared" si="3"/>
        <v>7.7</v>
      </c>
      <c r="T25" s="130"/>
      <c r="U25" s="130">
        <v>8</v>
      </c>
      <c r="V25" s="130">
        <f t="shared" si="4"/>
        <v>4.8</v>
      </c>
      <c r="W25" s="130"/>
      <c r="X25" s="130">
        <v>9</v>
      </c>
      <c r="Y25" s="130">
        <f t="shared" si="5"/>
        <v>5.4</v>
      </c>
    </row>
    <row r="26" spans="1:25" ht="18" customHeight="1">
      <c r="A26" s="126">
        <v>15</v>
      </c>
      <c r="B26" s="126" t="s">
        <v>69</v>
      </c>
      <c r="C26" s="127" t="s">
        <v>70</v>
      </c>
      <c r="D26" s="128" t="s">
        <v>71</v>
      </c>
      <c r="E26" s="129">
        <v>8</v>
      </c>
      <c r="F26" s="129">
        <v>7.5</v>
      </c>
      <c r="G26" s="129">
        <f t="shared" si="7"/>
        <v>7.7</v>
      </c>
      <c r="H26" s="129">
        <v>9</v>
      </c>
      <c r="I26" s="129">
        <v>8</v>
      </c>
      <c r="J26" s="129">
        <f t="shared" si="0"/>
        <v>8.4</v>
      </c>
      <c r="K26" s="129"/>
      <c r="L26" s="129">
        <v>8</v>
      </c>
      <c r="M26" s="129">
        <f t="shared" si="1"/>
        <v>4.8</v>
      </c>
      <c r="N26" s="129"/>
      <c r="O26" s="129">
        <v>6.5</v>
      </c>
      <c r="P26" s="129">
        <f t="shared" si="2"/>
        <v>3.9</v>
      </c>
      <c r="Q26" s="129">
        <v>8</v>
      </c>
      <c r="R26" s="129">
        <v>6.5</v>
      </c>
      <c r="S26" s="129">
        <f t="shared" si="3"/>
        <v>7.1</v>
      </c>
      <c r="T26" s="129"/>
      <c r="U26" s="129">
        <v>7</v>
      </c>
      <c r="V26" s="129">
        <f t="shared" si="4"/>
        <v>4.2</v>
      </c>
      <c r="W26" s="129"/>
      <c r="X26" s="129">
        <v>9</v>
      </c>
      <c r="Y26" s="129">
        <f t="shared" si="5"/>
        <v>5.4</v>
      </c>
    </row>
    <row r="27" spans="1:25" ht="18" customHeight="1">
      <c r="A27" s="126">
        <v>16</v>
      </c>
      <c r="B27" s="126" t="s">
        <v>72</v>
      </c>
      <c r="C27" s="127" t="s">
        <v>73</v>
      </c>
      <c r="D27" s="128" t="s">
        <v>74</v>
      </c>
      <c r="E27" s="129">
        <v>8</v>
      </c>
      <c r="F27" s="129">
        <v>7</v>
      </c>
      <c r="G27" s="129">
        <f t="shared" si="7"/>
        <v>7.4</v>
      </c>
      <c r="H27" s="129">
        <v>9</v>
      </c>
      <c r="I27" s="129">
        <v>9</v>
      </c>
      <c r="J27" s="129">
        <f t="shared" si="0"/>
        <v>9</v>
      </c>
      <c r="K27" s="129"/>
      <c r="L27" s="129">
        <v>8</v>
      </c>
      <c r="M27" s="129">
        <f t="shared" si="1"/>
        <v>4.8</v>
      </c>
      <c r="N27" s="129"/>
      <c r="O27" s="129">
        <v>7</v>
      </c>
      <c r="P27" s="129">
        <f t="shared" si="2"/>
        <v>4.2</v>
      </c>
      <c r="Q27" s="129">
        <v>8</v>
      </c>
      <c r="R27" s="129">
        <v>7.5</v>
      </c>
      <c r="S27" s="129">
        <f t="shared" si="3"/>
        <v>7.7</v>
      </c>
      <c r="T27" s="129"/>
      <c r="U27" s="129">
        <v>8</v>
      </c>
      <c r="V27" s="129">
        <f t="shared" si="4"/>
        <v>4.8</v>
      </c>
      <c r="W27" s="129"/>
      <c r="X27" s="129">
        <v>9.5</v>
      </c>
      <c r="Y27" s="129">
        <f t="shared" si="5"/>
        <v>5.7</v>
      </c>
    </row>
    <row r="28" spans="1:25" ht="18" customHeight="1">
      <c r="A28" s="126">
        <v>17</v>
      </c>
      <c r="B28" s="126" t="s">
        <v>75</v>
      </c>
      <c r="C28" s="132" t="s">
        <v>76</v>
      </c>
      <c r="D28" s="133" t="s">
        <v>77</v>
      </c>
      <c r="E28" s="129">
        <v>7</v>
      </c>
      <c r="F28" s="129">
        <v>7</v>
      </c>
      <c r="G28" s="129">
        <f t="shared" si="7"/>
        <v>7</v>
      </c>
      <c r="H28" s="129">
        <v>9</v>
      </c>
      <c r="I28" s="129">
        <v>8</v>
      </c>
      <c r="J28" s="129">
        <f t="shared" si="0"/>
        <v>8.4</v>
      </c>
      <c r="K28" s="129"/>
      <c r="L28" s="129">
        <v>8</v>
      </c>
      <c r="M28" s="129">
        <f t="shared" si="1"/>
        <v>4.8</v>
      </c>
      <c r="N28" s="129"/>
      <c r="O28" s="129">
        <v>6.5</v>
      </c>
      <c r="P28" s="129">
        <f t="shared" si="2"/>
        <v>3.9</v>
      </c>
      <c r="Q28" s="129">
        <v>8</v>
      </c>
      <c r="R28" s="129">
        <v>7</v>
      </c>
      <c r="S28" s="129">
        <f t="shared" si="3"/>
        <v>7.4</v>
      </c>
      <c r="T28" s="129"/>
      <c r="U28" s="129">
        <v>7</v>
      </c>
      <c r="V28" s="129">
        <f t="shared" si="4"/>
        <v>4.2</v>
      </c>
      <c r="W28" s="129"/>
      <c r="X28" s="129">
        <v>8</v>
      </c>
      <c r="Y28" s="129">
        <f t="shared" si="5"/>
        <v>4.8</v>
      </c>
    </row>
    <row r="29" spans="1:25" ht="18" customHeight="1">
      <c r="A29" s="126">
        <v>18</v>
      </c>
      <c r="B29" s="126" t="s">
        <v>78</v>
      </c>
      <c r="C29" s="127" t="s">
        <v>79</v>
      </c>
      <c r="D29" s="128" t="s">
        <v>80</v>
      </c>
      <c r="E29" s="129">
        <v>7</v>
      </c>
      <c r="F29" s="129">
        <v>8</v>
      </c>
      <c r="G29" s="129">
        <f t="shared" si="7"/>
        <v>7.6</v>
      </c>
      <c r="H29" s="129">
        <v>10</v>
      </c>
      <c r="I29" s="129">
        <v>9</v>
      </c>
      <c r="J29" s="129">
        <f t="shared" si="0"/>
        <v>9.4</v>
      </c>
      <c r="K29" s="129"/>
      <c r="L29" s="129">
        <v>8</v>
      </c>
      <c r="M29" s="129">
        <f t="shared" si="1"/>
        <v>4.8</v>
      </c>
      <c r="N29" s="129"/>
      <c r="O29" s="129">
        <v>7</v>
      </c>
      <c r="P29" s="129">
        <f t="shared" si="2"/>
        <v>4.2</v>
      </c>
      <c r="Q29" s="129">
        <v>8</v>
      </c>
      <c r="R29" s="129">
        <v>7</v>
      </c>
      <c r="S29" s="129">
        <f t="shared" si="3"/>
        <v>7.4</v>
      </c>
      <c r="T29" s="129"/>
      <c r="U29" s="129">
        <v>7</v>
      </c>
      <c r="V29" s="129">
        <f t="shared" si="4"/>
        <v>4.2</v>
      </c>
      <c r="W29" s="129"/>
      <c r="X29" s="129">
        <v>9</v>
      </c>
      <c r="Y29" s="129">
        <f t="shared" si="5"/>
        <v>5.4</v>
      </c>
    </row>
    <row r="30" spans="1:25" ht="18" customHeight="1">
      <c r="A30" s="126">
        <v>19</v>
      </c>
      <c r="B30" s="126" t="s">
        <v>81</v>
      </c>
      <c r="C30" s="127" t="s">
        <v>82</v>
      </c>
      <c r="D30" s="128" t="s">
        <v>83</v>
      </c>
      <c r="E30" s="129">
        <v>7</v>
      </c>
      <c r="F30" s="129">
        <v>8</v>
      </c>
      <c r="G30" s="129">
        <f t="shared" si="7"/>
        <v>7.6</v>
      </c>
      <c r="H30" s="129">
        <v>9</v>
      </c>
      <c r="I30" s="129">
        <v>9</v>
      </c>
      <c r="J30" s="129">
        <f t="shared" si="0"/>
        <v>9</v>
      </c>
      <c r="K30" s="129"/>
      <c r="L30" s="129">
        <v>9</v>
      </c>
      <c r="M30" s="129">
        <f t="shared" si="1"/>
        <v>5.4</v>
      </c>
      <c r="N30" s="129"/>
      <c r="O30" s="129">
        <v>7</v>
      </c>
      <c r="P30" s="129">
        <f t="shared" si="2"/>
        <v>4.2</v>
      </c>
      <c r="Q30" s="129">
        <v>8</v>
      </c>
      <c r="R30" s="129">
        <v>8</v>
      </c>
      <c r="S30" s="129">
        <f t="shared" si="3"/>
        <v>8</v>
      </c>
      <c r="T30" s="129"/>
      <c r="U30" s="129">
        <v>8</v>
      </c>
      <c r="V30" s="129">
        <f t="shared" si="4"/>
        <v>4.8</v>
      </c>
      <c r="W30" s="129"/>
      <c r="X30" s="129">
        <v>8</v>
      </c>
      <c r="Y30" s="129">
        <f t="shared" si="5"/>
        <v>4.8</v>
      </c>
    </row>
    <row r="31" spans="1:25" ht="18" customHeight="1">
      <c r="A31" s="126">
        <v>20</v>
      </c>
      <c r="B31" s="126" t="s">
        <v>84</v>
      </c>
      <c r="C31" s="127" t="s">
        <v>85</v>
      </c>
      <c r="D31" s="128" t="s">
        <v>86</v>
      </c>
      <c r="E31" s="129">
        <v>7</v>
      </c>
      <c r="F31" s="129">
        <v>7.5</v>
      </c>
      <c r="G31" s="129">
        <f t="shared" si="7"/>
        <v>7.3</v>
      </c>
      <c r="H31" s="129">
        <v>9</v>
      </c>
      <c r="I31" s="129">
        <v>8</v>
      </c>
      <c r="J31" s="129">
        <f t="shared" si="0"/>
        <v>8.4</v>
      </c>
      <c r="K31" s="129"/>
      <c r="L31" s="129">
        <v>8</v>
      </c>
      <c r="M31" s="129">
        <f t="shared" si="1"/>
        <v>4.8</v>
      </c>
      <c r="N31" s="129"/>
      <c r="O31" s="129">
        <v>6.5</v>
      </c>
      <c r="P31" s="129">
        <f t="shared" si="2"/>
        <v>3.9</v>
      </c>
      <c r="Q31" s="129">
        <v>8</v>
      </c>
      <c r="R31" s="129">
        <v>7</v>
      </c>
      <c r="S31" s="129">
        <f t="shared" si="3"/>
        <v>7.4</v>
      </c>
      <c r="T31" s="129"/>
      <c r="U31" s="129">
        <v>7.5</v>
      </c>
      <c r="V31" s="129">
        <f t="shared" si="4"/>
        <v>4.5</v>
      </c>
      <c r="W31" s="129"/>
      <c r="X31" s="129">
        <v>9</v>
      </c>
      <c r="Y31" s="129">
        <f t="shared" si="5"/>
        <v>5.4</v>
      </c>
    </row>
    <row r="32" spans="1:25" ht="18" customHeight="1">
      <c r="A32" s="126">
        <v>21</v>
      </c>
      <c r="B32" s="126" t="s">
        <v>87</v>
      </c>
      <c r="C32" s="127" t="s">
        <v>88</v>
      </c>
      <c r="D32" s="128" t="s">
        <v>89</v>
      </c>
      <c r="E32" s="129">
        <v>8</v>
      </c>
      <c r="F32" s="129">
        <v>8</v>
      </c>
      <c r="G32" s="129">
        <f t="shared" si="7"/>
        <v>8</v>
      </c>
      <c r="H32" s="129">
        <v>9</v>
      </c>
      <c r="I32" s="129">
        <v>9</v>
      </c>
      <c r="J32" s="129">
        <f t="shared" si="0"/>
        <v>9</v>
      </c>
      <c r="K32" s="129"/>
      <c r="L32" s="129">
        <v>8</v>
      </c>
      <c r="M32" s="129">
        <f t="shared" si="1"/>
        <v>4.8</v>
      </c>
      <c r="N32" s="129"/>
      <c r="O32" s="129">
        <v>6.5</v>
      </c>
      <c r="P32" s="129">
        <f t="shared" si="2"/>
        <v>3.9</v>
      </c>
      <c r="Q32" s="129">
        <v>8</v>
      </c>
      <c r="R32" s="129">
        <v>7</v>
      </c>
      <c r="S32" s="129">
        <f t="shared" si="3"/>
        <v>7.4</v>
      </c>
      <c r="T32" s="129"/>
      <c r="U32" s="129">
        <v>8</v>
      </c>
      <c r="V32" s="129">
        <f t="shared" si="4"/>
        <v>4.8</v>
      </c>
      <c r="W32" s="129"/>
      <c r="X32" s="129">
        <v>9</v>
      </c>
      <c r="Y32" s="129">
        <f t="shared" si="5"/>
        <v>5.4</v>
      </c>
    </row>
    <row r="33" spans="1:25" ht="18" customHeight="1">
      <c r="A33" s="126">
        <v>22</v>
      </c>
      <c r="B33" s="126" t="s">
        <v>90</v>
      </c>
      <c r="C33" s="127" t="s">
        <v>91</v>
      </c>
      <c r="D33" s="128" t="s">
        <v>92</v>
      </c>
      <c r="E33" s="129">
        <v>8</v>
      </c>
      <c r="F33" s="129">
        <v>7</v>
      </c>
      <c r="G33" s="129">
        <f t="shared" si="7"/>
        <v>7.4</v>
      </c>
      <c r="H33" s="129">
        <v>10</v>
      </c>
      <c r="I33" s="129">
        <v>9</v>
      </c>
      <c r="J33" s="129">
        <f t="shared" si="0"/>
        <v>9.4</v>
      </c>
      <c r="K33" s="129"/>
      <c r="L33" s="129">
        <v>8</v>
      </c>
      <c r="M33" s="129">
        <f t="shared" si="1"/>
        <v>4.8</v>
      </c>
      <c r="N33" s="129"/>
      <c r="O33" s="129">
        <v>7</v>
      </c>
      <c r="P33" s="129">
        <f t="shared" si="2"/>
        <v>4.2</v>
      </c>
      <c r="Q33" s="129">
        <v>9</v>
      </c>
      <c r="R33" s="129">
        <v>8</v>
      </c>
      <c r="S33" s="129">
        <f t="shared" si="3"/>
        <v>8.4</v>
      </c>
      <c r="T33" s="129"/>
      <c r="U33" s="129">
        <v>8</v>
      </c>
      <c r="V33" s="129">
        <f t="shared" si="4"/>
        <v>4.8</v>
      </c>
      <c r="W33" s="129"/>
      <c r="X33" s="129">
        <v>9</v>
      </c>
      <c r="Y33" s="129">
        <f t="shared" si="5"/>
        <v>5.4</v>
      </c>
    </row>
    <row r="34" spans="1:25" ht="18" customHeight="1">
      <c r="A34" s="126">
        <v>23</v>
      </c>
      <c r="B34" s="126" t="s">
        <v>93</v>
      </c>
      <c r="C34" s="127" t="s">
        <v>94</v>
      </c>
      <c r="D34" s="128" t="s">
        <v>95</v>
      </c>
      <c r="E34" s="129">
        <v>8</v>
      </c>
      <c r="F34" s="129">
        <v>8</v>
      </c>
      <c r="G34" s="129">
        <f t="shared" si="7"/>
        <v>8</v>
      </c>
      <c r="H34" s="129">
        <v>9</v>
      </c>
      <c r="I34" s="129">
        <v>8</v>
      </c>
      <c r="J34" s="129">
        <f t="shared" si="0"/>
        <v>8.4</v>
      </c>
      <c r="K34" s="129"/>
      <c r="L34" s="129">
        <v>8</v>
      </c>
      <c r="M34" s="129">
        <f t="shared" si="1"/>
        <v>4.8</v>
      </c>
      <c r="N34" s="129"/>
      <c r="O34" s="129">
        <v>7</v>
      </c>
      <c r="P34" s="129">
        <f t="shared" si="2"/>
        <v>4.2</v>
      </c>
      <c r="Q34" s="129">
        <v>8</v>
      </c>
      <c r="R34" s="129">
        <v>7</v>
      </c>
      <c r="S34" s="129">
        <f t="shared" si="3"/>
        <v>7.4</v>
      </c>
      <c r="T34" s="129"/>
      <c r="U34" s="129">
        <v>7</v>
      </c>
      <c r="V34" s="129">
        <f t="shared" si="4"/>
        <v>4.2</v>
      </c>
      <c r="W34" s="129"/>
      <c r="X34" s="129">
        <v>9</v>
      </c>
      <c r="Y34" s="129">
        <f t="shared" si="5"/>
        <v>5.4</v>
      </c>
    </row>
    <row r="35" spans="1:25" ht="18" customHeight="1">
      <c r="A35" s="126">
        <v>24</v>
      </c>
      <c r="B35" s="126" t="s">
        <v>96</v>
      </c>
      <c r="C35" s="127" t="s">
        <v>97</v>
      </c>
      <c r="D35" s="128" t="s">
        <v>98</v>
      </c>
      <c r="E35" s="129">
        <v>7</v>
      </c>
      <c r="F35" s="129">
        <v>8.5</v>
      </c>
      <c r="G35" s="129">
        <f t="shared" si="7"/>
        <v>7.9</v>
      </c>
      <c r="H35" s="129">
        <v>9</v>
      </c>
      <c r="I35" s="129">
        <v>8</v>
      </c>
      <c r="J35" s="129">
        <f t="shared" si="0"/>
        <v>8.4</v>
      </c>
      <c r="K35" s="129"/>
      <c r="L35" s="130">
        <v>8</v>
      </c>
      <c r="M35" s="129">
        <f t="shared" si="1"/>
        <v>4.8</v>
      </c>
      <c r="N35" s="129"/>
      <c r="O35" s="129">
        <v>7</v>
      </c>
      <c r="P35" s="129">
        <f t="shared" si="2"/>
        <v>4.2</v>
      </c>
      <c r="Q35" s="129">
        <v>8</v>
      </c>
      <c r="R35" s="129">
        <v>7.5</v>
      </c>
      <c r="S35" s="129">
        <f t="shared" si="3"/>
        <v>7.7</v>
      </c>
      <c r="T35" s="129"/>
      <c r="U35" s="129">
        <v>8</v>
      </c>
      <c r="V35" s="129">
        <f t="shared" si="4"/>
        <v>4.8</v>
      </c>
      <c r="W35" s="129"/>
      <c r="X35" s="129">
        <v>9</v>
      </c>
      <c r="Y35" s="129">
        <f t="shared" si="5"/>
        <v>5.4</v>
      </c>
    </row>
    <row r="36" spans="1:25" ht="18" customHeight="1">
      <c r="A36" s="126">
        <v>25</v>
      </c>
      <c r="B36" s="126" t="s">
        <v>101</v>
      </c>
      <c r="C36" s="127" t="s">
        <v>102</v>
      </c>
      <c r="D36" s="128" t="s">
        <v>103</v>
      </c>
      <c r="E36" s="129">
        <v>0</v>
      </c>
      <c r="F36" s="129">
        <v>8</v>
      </c>
      <c r="G36" s="129">
        <f t="shared" ref="G36" si="8">ROUND((0.4*E36+0.6*F36),1)</f>
        <v>4.8</v>
      </c>
      <c r="H36" s="129">
        <v>0</v>
      </c>
      <c r="I36" s="129">
        <v>8</v>
      </c>
      <c r="J36" s="129">
        <f t="shared" ref="J36" si="9">ROUND((0.4*H36+0.6*I36),1)</f>
        <v>4.8</v>
      </c>
      <c r="K36" s="129"/>
      <c r="L36" s="130" t="s">
        <v>21</v>
      </c>
      <c r="M36" s="129" t="e">
        <f t="shared" ref="M36" si="10">ROUND((0.4*K36+0.6*L36),1)</f>
        <v>#VALUE!</v>
      </c>
      <c r="N36" s="129"/>
      <c r="O36" s="129">
        <v>7</v>
      </c>
      <c r="P36" s="129">
        <f t="shared" ref="P36" si="11">ROUND((0.4*N36+0.6*O36),1)</f>
        <v>4.2</v>
      </c>
      <c r="Q36" s="129">
        <v>0</v>
      </c>
      <c r="R36" s="129">
        <v>7</v>
      </c>
      <c r="S36" s="129">
        <f t="shared" ref="S36" si="12">ROUND((0.4*Q36+0.6*R36),1)</f>
        <v>4.2</v>
      </c>
      <c r="T36" s="129"/>
      <c r="U36" s="129">
        <v>7.5</v>
      </c>
      <c r="V36" s="129">
        <f t="shared" ref="V36" si="13">ROUND((0.4*T36+0.6*U36),1)</f>
        <v>4.5</v>
      </c>
      <c r="W36" s="129"/>
      <c r="X36" s="129">
        <v>7</v>
      </c>
      <c r="Y36" s="129">
        <f t="shared" ref="Y36" si="14">ROUND((0.4*W36+0.6*X36),1)</f>
        <v>4.2</v>
      </c>
    </row>
    <row r="37" spans="1:25" ht="18" customHeight="1">
      <c r="A37" s="125" t="s">
        <v>115</v>
      </c>
      <c r="B37" s="125"/>
      <c r="C37" s="125"/>
      <c r="D37" s="125"/>
      <c r="E37" s="45"/>
      <c r="F37" s="45"/>
      <c r="G37" s="45"/>
      <c r="H37" s="45"/>
      <c r="I37" s="45"/>
      <c r="K37" s="45"/>
      <c r="L37" s="45"/>
      <c r="N37" s="45"/>
      <c r="O37" s="45"/>
      <c r="Q37" s="45"/>
      <c r="R37" s="45"/>
    </row>
    <row r="38" spans="1:25" ht="18" customHeight="1">
      <c r="B38" s="45"/>
      <c r="D38" s="45"/>
      <c r="E38" s="45"/>
      <c r="F38" s="45"/>
      <c r="G38" s="45"/>
      <c r="H38" s="45"/>
      <c r="I38" s="45"/>
      <c r="K38" s="45"/>
      <c r="L38" s="45"/>
      <c r="N38" s="45"/>
      <c r="O38" s="45"/>
      <c r="Q38" s="45"/>
      <c r="R38" s="45"/>
    </row>
    <row r="39" spans="1:25" ht="18" customHeight="1">
      <c r="B39" s="45"/>
      <c r="D39" s="45"/>
      <c r="E39" s="45"/>
      <c r="F39" s="45"/>
      <c r="G39" s="45"/>
      <c r="H39" s="45"/>
      <c r="I39" s="45"/>
      <c r="K39" s="45"/>
      <c r="L39" s="45"/>
      <c r="N39" s="45"/>
      <c r="O39" s="45"/>
      <c r="Q39" s="45"/>
      <c r="R39" s="45"/>
    </row>
    <row r="40" spans="1:25" ht="18" customHeight="1">
      <c r="B40" s="45"/>
      <c r="D40" s="45"/>
      <c r="E40" s="45"/>
      <c r="F40" s="45"/>
      <c r="G40" s="45"/>
      <c r="H40" s="45"/>
      <c r="I40" s="45"/>
      <c r="K40" s="45"/>
      <c r="L40" s="45"/>
      <c r="N40" s="45"/>
      <c r="O40" s="45"/>
      <c r="Q40" s="45"/>
      <c r="R40" s="45"/>
    </row>
    <row r="41" spans="1:25" ht="18" customHeight="1">
      <c r="B41" s="45"/>
      <c r="D41" s="45"/>
      <c r="E41" s="45"/>
      <c r="F41" s="45"/>
      <c r="G41" s="45"/>
      <c r="H41" s="45"/>
      <c r="I41" s="45"/>
      <c r="K41" s="45"/>
      <c r="L41" s="45"/>
      <c r="N41" s="45"/>
      <c r="O41" s="45"/>
      <c r="Q41" s="45"/>
      <c r="R41" s="45"/>
    </row>
    <row r="42" spans="1:25" ht="18" customHeight="1">
      <c r="B42" s="45"/>
      <c r="D42" s="45"/>
      <c r="E42" s="45"/>
      <c r="F42" s="45"/>
      <c r="G42" s="45"/>
      <c r="H42" s="45"/>
      <c r="I42" s="45"/>
      <c r="K42" s="45"/>
      <c r="L42" s="45"/>
      <c r="N42" s="45"/>
      <c r="O42" s="45"/>
      <c r="Q42" s="45"/>
      <c r="R42" s="45"/>
    </row>
    <row r="43" spans="1:25" ht="18" customHeight="1">
      <c r="B43" s="45"/>
      <c r="D43" s="45"/>
      <c r="E43" s="45"/>
      <c r="F43" s="45"/>
      <c r="G43" s="45"/>
      <c r="H43" s="45"/>
      <c r="I43" s="45"/>
      <c r="K43" s="45"/>
      <c r="L43" s="45"/>
      <c r="N43" s="45"/>
      <c r="O43" s="45"/>
      <c r="Q43" s="45"/>
      <c r="R43" s="45"/>
    </row>
    <row r="44" spans="1:25" ht="18" customHeight="1">
      <c r="B44" s="45"/>
      <c r="D44" s="45"/>
      <c r="E44" s="45"/>
      <c r="F44" s="45"/>
      <c r="G44" s="45"/>
      <c r="H44" s="45"/>
      <c r="I44" s="45"/>
      <c r="K44" s="45"/>
      <c r="L44" s="45"/>
      <c r="N44" s="45"/>
      <c r="O44" s="45"/>
      <c r="Q44" s="45"/>
      <c r="R44" s="45"/>
    </row>
    <row r="45" spans="1:25" ht="18" customHeight="1">
      <c r="B45" s="45"/>
      <c r="D45" s="45"/>
      <c r="E45" s="45"/>
      <c r="F45" s="45"/>
      <c r="G45" s="45"/>
      <c r="H45" s="45"/>
      <c r="I45" s="45"/>
      <c r="K45" s="45"/>
      <c r="L45" s="45"/>
      <c r="N45" s="45"/>
      <c r="O45" s="45"/>
      <c r="Q45" s="45"/>
      <c r="R45" s="45"/>
    </row>
    <row r="46" spans="1:25" ht="18" customHeight="1">
      <c r="B46" s="45"/>
      <c r="D46" s="45"/>
      <c r="E46" s="45"/>
      <c r="F46" s="45"/>
      <c r="G46" s="45"/>
      <c r="H46" s="45"/>
      <c r="I46" s="45"/>
      <c r="K46" s="45"/>
      <c r="L46" s="45"/>
      <c r="N46" s="45"/>
      <c r="O46" s="45"/>
      <c r="Q46" s="45"/>
      <c r="R46" s="45"/>
    </row>
    <row r="47" spans="1:25" ht="18" customHeight="1">
      <c r="B47" s="45"/>
      <c r="D47" s="45"/>
      <c r="E47" s="45"/>
      <c r="F47" s="45"/>
      <c r="G47" s="45"/>
      <c r="H47" s="45"/>
      <c r="I47" s="45"/>
      <c r="K47" s="45"/>
      <c r="L47" s="45"/>
      <c r="N47" s="45"/>
      <c r="O47" s="45"/>
      <c r="Q47" s="45"/>
      <c r="R47" s="45"/>
    </row>
    <row r="48" spans="1:25" ht="18" customHeight="1">
      <c r="B48" s="45"/>
      <c r="D48" s="45"/>
      <c r="E48" s="45"/>
      <c r="F48" s="45"/>
      <c r="G48" s="45"/>
      <c r="H48" s="45"/>
      <c r="I48" s="45"/>
      <c r="K48" s="45"/>
      <c r="L48" s="45"/>
      <c r="N48" s="45"/>
      <c r="O48" s="45"/>
      <c r="Q48" s="45"/>
      <c r="R48" s="45"/>
    </row>
    <row r="49" spans="1:1" ht="18" customHeight="1">
      <c r="A49" s="47"/>
    </row>
    <row r="50" spans="1:1" ht="18" customHeight="1"/>
    <row r="51" spans="1:1" ht="18" customHeight="1"/>
    <row r="52" spans="1:1" ht="18" customHeight="1"/>
    <row r="53" spans="1:1" ht="18" customHeight="1"/>
    <row r="54" spans="1:1" ht="18" customHeight="1"/>
    <row r="55" spans="1:1" ht="18" customHeight="1"/>
    <row r="56" spans="1:1" ht="18" customHeight="1"/>
    <row r="57" spans="1:1" ht="18" customHeight="1"/>
    <row r="58" spans="1:1" ht="18" customHeight="1"/>
    <row r="59" spans="1:1" ht="18" customHeight="1"/>
    <row r="60" spans="1:1" ht="18" customHeight="1"/>
    <row r="61" spans="1:1" ht="18" customHeight="1"/>
    <row r="62" spans="1:1" ht="18" customHeight="1"/>
    <row r="63" spans="1:1" ht="18" customHeight="1"/>
    <row r="64" spans="1:1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spans="1:22" ht="18" customHeight="1"/>
    <row r="82" spans="1:22" ht="18" customHeight="1"/>
    <row r="83" spans="1:22" ht="18" customHeight="1"/>
    <row r="84" spans="1:22" ht="18" customHeight="1"/>
    <row r="85" spans="1:22" ht="18" customHeight="1"/>
    <row r="86" spans="1:22" ht="18" customHeight="1"/>
    <row r="87" spans="1:22" ht="18" customHeight="1"/>
    <row r="88" spans="1:22" ht="18" customHeight="1"/>
    <row r="89" spans="1:22" ht="18" customHeight="1"/>
    <row r="90" spans="1:22" ht="18" customHeight="1"/>
    <row r="91" spans="1:22" ht="18" customHeight="1"/>
    <row r="92" spans="1:22" s="55" customFormat="1" ht="18" customHeight="1">
      <c r="A92" s="45"/>
      <c r="B92" s="48"/>
      <c r="C92" s="45"/>
      <c r="D92" s="49"/>
      <c r="E92" s="50"/>
      <c r="F92" s="51"/>
      <c r="G92" s="52"/>
      <c r="H92" s="53"/>
      <c r="I92" s="53"/>
      <c r="J92" s="45"/>
      <c r="K92" s="54"/>
      <c r="L92" s="54"/>
      <c r="M92" s="45"/>
      <c r="N92" s="54"/>
      <c r="O92" s="54"/>
      <c r="P92" s="45"/>
      <c r="Q92" s="54"/>
      <c r="R92" s="54"/>
      <c r="S92" s="45"/>
      <c r="T92" s="45"/>
      <c r="U92" s="45"/>
      <c r="V92" s="45"/>
    </row>
    <row r="93" spans="1:22" ht="18" customHeight="1"/>
    <row r="94" spans="1:22" ht="18" customHeight="1"/>
    <row r="95" spans="1:22" ht="18" customHeight="1"/>
    <row r="96" spans="1:22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spans="1:22" ht="18" customHeight="1"/>
    <row r="114" spans="1:22" ht="18" customHeight="1"/>
    <row r="115" spans="1:22" ht="18" customHeight="1"/>
    <row r="116" spans="1:22" ht="18" customHeight="1"/>
    <row r="117" spans="1:22" ht="18" customHeight="1"/>
    <row r="118" spans="1:22" ht="18" customHeight="1"/>
    <row r="119" spans="1:22" s="55" customFormat="1" ht="18" customHeight="1">
      <c r="A119" s="45"/>
      <c r="B119" s="48"/>
      <c r="C119" s="45"/>
      <c r="D119" s="49"/>
      <c r="E119" s="50"/>
      <c r="F119" s="51"/>
      <c r="G119" s="52"/>
      <c r="H119" s="53"/>
      <c r="I119" s="53"/>
      <c r="J119" s="45"/>
      <c r="K119" s="54"/>
      <c r="L119" s="54"/>
      <c r="M119" s="45"/>
      <c r="N119" s="54"/>
      <c r="O119" s="54"/>
      <c r="P119" s="45"/>
      <c r="Q119" s="54"/>
      <c r="R119" s="54"/>
      <c r="S119" s="45"/>
      <c r="T119" s="45"/>
      <c r="U119" s="45"/>
      <c r="V119" s="45"/>
    </row>
    <row r="120" spans="1:22" ht="18" customHeight="1"/>
    <row r="121" spans="1:22" ht="18" customHeight="1"/>
    <row r="122" spans="1:22" ht="18" customHeight="1"/>
    <row r="123" spans="1:22" ht="18" customHeight="1"/>
    <row r="124" spans="1:22" ht="18" customHeight="1"/>
    <row r="125" spans="1:22" ht="18" customHeight="1"/>
    <row r="126" spans="1:22" ht="18" customHeight="1"/>
    <row r="129" spans="1:22" s="41" customFormat="1" ht="23.25" customHeight="1">
      <c r="A129" s="45"/>
      <c r="B129" s="48"/>
      <c r="C129" s="45"/>
      <c r="D129" s="49"/>
      <c r="E129" s="50"/>
      <c r="F129" s="51"/>
      <c r="G129" s="52"/>
      <c r="H129" s="53"/>
      <c r="I129" s="53"/>
      <c r="J129" s="45"/>
      <c r="K129" s="54"/>
      <c r="L129" s="54"/>
      <c r="M129" s="45"/>
      <c r="N129" s="54"/>
      <c r="O129" s="54"/>
      <c r="P129" s="45"/>
      <c r="Q129" s="54"/>
      <c r="R129" s="54"/>
      <c r="S129" s="45"/>
      <c r="T129" s="45"/>
      <c r="U129" s="45"/>
      <c r="V129" s="45"/>
    </row>
    <row r="130" spans="1:22" s="41" customFormat="1" ht="0.75" hidden="1" customHeight="1">
      <c r="A130" s="45"/>
      <c r="B130" s="48"/>
      <c r="C130" s="45"/>
      <c r="D130" s="49"/>
      <c r="E130" s="50"/>
      <c r="F130" s="51"/>
      <c r="G130" s="52"/>
      <c r="H130" s="53"/>
      <c r="I130" s="53"/>
      <c r="J130" s="45"/>
      <c r="K130" s="54"/>
      <c r="L130" s="54"/>
      <c r="M130" s="45"/>
      <c r="N130" s="54"/>
      <c r="O130" s="54"/>
      <c r="P130" s="45"/>
      <c r="Q130" s="54"/>
      <c r="R130" s="54"/>
      <c r="S130" s="45"/>
      <c r="T130" s="45"/>
      <c r="U130" s="45"/>
      <c r="V130" s="45"/>
    </row>
    <row r="131" spans="1:22" ht="15.75" hidden="1" customHeight="1"/>
    <row r="136" spans="1:22" ht="15.75" customHeight="1"/>
    <row r="137" spans="1:22" s="41" customFormat="1" ht="18.75" customHeight="1">
      <c r="A137" s="45"/>
      <c r="B137" s="48"/>
      <c r="C137" s="45"/>
      <c r="D137" s="49"/>
      <c r="E137" s="50"/>
      <c r="F137" s="51"/>
      <c r="G137" s="52"/>
      <c r="H137" s="53"/>
      <c r="I137" s="53"/>
      <c r="J137" s="45"/>
      <c r="K137" s="54"/>
      <c r="L137" s="54"/>
      <c r="M137" s="45"/>
      <c r="N137" s="54"/>
      <c r="O137" s="54"/>
      <c r="P137" s="45"/>
      <c r="Q137" s="54"/>
      <c r="R137" s="54"/>
      <c r="S137" s="45"/>
      <c r="T137" s="45"/>
      <c r="U137" s="45"/>
      <c r="V137" s="45"/>
    </row>
  </sheetData>
  <mergeCells count="18">
    <mergeCell ref="B1:C1"/>
    <mergeCell ref="D1:N1"/>
    <mergeCell ref="A37:D37"/>
    <mergeCell ref="N9:P9"/>
    <mergeCell ref="A2:C2"/>
    <mergeCell ref="E9:G9"/>
    <mergeCell ref="H9:J9"/>
    <mergeCell ref="K9:M9"/>
    <mergeCell ref="E10:G10"/>
    <mergeCell ref="H10:J10"/>
    <mergeCell ref="K10:M10"/>
    <mergeCell ref="N10:P10"/>
    <mergeCell ref="Q10:S10"/>
    <mergeCell ref="W9:Y9"/>
    <mergeCell ref="W10:Y10"/>
    <mergeCell ref="T9:V9"/>
    <mergeCell ref="T10:V10"/>
    <mergeCell ref="Q9:S9"/>
  </mergeCells>
  <pageMargins left="0.39370078740157483" right="0.19685039370078741" top="0.39370078740157483" bottom="0.43307086614173229" header="0.19685039370078741" footer="0.19685039370078741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opLeftCell="A22" workbookViewId="0">
      <selection activeCell="A34" sqref="A34:D34"/>
    </sheetView>
  </sheetViews>
  <sheetFormatPr defaultRowHeight="15"/>
  <cols>
    <col min="1" max="1" width="6.42578125" customWidth="1"/>
    <col min="2" max="2" width="11.7109375" customWidth="1"/>
    <col min="3" max="3" width="20.42578125" customWidth="1"/>
    <col min="6" max="26" width="4.5703125" customWidth="1"/>
    <col min="27" max="30" width="7" customWidth="1"/>
  </cols>
  <sheetData>
    <row r="1" spans="1:30" ht="22.5">
      <c r="A1" s="107" t="s">
        <v>24</v>
      </c>
      <c r="B1" s="108"/>
      <c r="C1" s="108"/>
      <c r="D1" s="108"/>
      <c r="E1" s="109" t="s">
        <v>6</v>
      </c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</row>
    <row r="2" spans="1:30" ht="16.5">
      <c r="A2" s="83"/>
      <c r="B2" s="83"/>
      <c r="C2" s="3"/>
      <c r="D2" s="92" t="s">
        <v>109</v>
      </c>
      <c r="E2" s="91"/>
      <c r="F2" s="91"/>
      <c r="G2" s="91"/>
      <c r="H2" s="91"/>
      <c r="I2" s="110" t="s">
        <v>110</v>
      </c>
      <c r="J2" s="110"/>
      <c r="K2" s="110"/>
      <c r="L2" s="110"/>
      <c r="M2" s="110"/>
      <c r="N2" s="110"/>
      <c r="O2" s="110"/>
      <c r="P2" s="110"/>
      <c r="Q2" s="92"/>
      <c r="R2" s="88"/>
      <c r="S2" s="88"/>
      <c r="T2" s="81"/>
      <c r="U2" s="81"/>
      <c r="V2" s="81"/>
      <c r="W2" s="81"/>
      <c r="X2" s="82"/>
      <c r="Y2" s="82"/>
      <c r="Z2" s="82"/>
    </row>
    <row r="3" spans="1:30" ht="16.5">
      <c r="A3" s="85"/>
      <c r="B3" s="85"/>
      <c r="C3" s="3"/>
      <c r="D3" s="111" t="s">
        <v>20</v>
      </c>
      <c r="E3" s="111"/>
      <c r="F3" s="111"/>
      <c r="G3" s="92"/>
      <c r="H3" s="92"/>
      <c r="I3" s="90" t="s">
        <v>111</v>
      </c>
      <c r="J3" s="90"/>
      <c r="K3" s="90"/>
      <c r="L3" s="90"/>
      <c r="M3" s="90"/>
      <c r="N3" s="90"/>
      <c r="O3" s="90"/>
      <c r="P3" s="90"/>
      <c r="Q3" s="90"/>
      <c r="R3" s="89"/>
      <c r="S3" s="89"/>
      <c r="T3" s="84"/>
      <c r="U3" s="84"/>
      <c r="V3" s="84"/>
      <c r="W3" s="84"/>
      <c r="X3" s="84"/>
      <c r="Y3" s="84"/>
      <c r="Z3" s="84"/>
    </row>
    <row r="4" spans="1:30" ht="16.5">
      <c r="A4" s="3"/>
      <c r="B4" s="3"/>
      <c r="C4" s="3"/>
      <c r="D4" s="111" t="s">
        <v>113</v>
      </c>
      <c r="E4" s="111"/>
      <c r="F4" s="111"/>
      <c r="G4" s="92"/>
      <c r="H4" s="92"/>
      <c r="I4" s="90" t="s">
        <v>114</v>
      </c>
      <c r="J4" s="90"/>
      <c r="K4" s="90"/>
      <c r="L4" s="90"/>
      <c r="M4" s="90"/>
      <c r="N4" s="90"/>
      <c r="O4" s="90"/>
      <c r="P4" s="90"/>
      <c r="Q4" s="90"/>
      <c r="R4" s="89"/>
      <c r="S4" s="89"/>
      <c r="T4" s="84"/>
      <c r="U4" s="84"/>
      <c r="V4" s="84"/>
      <c r="W4" s="84"/>
      <c r="X4" s="84"/>
      <c r="Y4" s="84"/>
      <c r="Z4" s="84"/>
    </row>
    <row r="5" spans="1:30" ht="27" customHeight="1">
      <c r="A5" s="8"/>
      <c r="B5" s="8"/>
      <c r="C5" s="7"/>
      <c r="D5" s="7"/>
      <c r="E5" s="4"/>
      <c r="F5" s="6"/>
      <c r="G5" s="6"/>
      <c r="H5" s="6"/>
      <c r="I5" s="6"/>
      <c r="J5" s="6"/>
      <c r="K5" s="6"/>
      <c r="L5" s="6"/>
      <c r="M5" s="6"/>
      <c r="N5" s="6"/>
      <c r="O5" s="2"/>
      <c r="P5" s="2"/>
      <c r="Q5" s="2"/>
      <c r="R5" s="5"/>
      <c r="S5" s="5"/>
      <c r="T5" s="5"/>
      <c r="U5" s="5"/>
      <c r="V5" s="5"/>
      <c r="W5" s="5"/>
      <c r="X5" s="1"/>
      <c r="Y5" s="75"/>
      <c r="Z5" s="1"/>
    </row>
    <row r="6" spans="1:30" ht="62.25" customHeight="1">
      <c r="A6" s="60" t="s">
        <v>4</v>
      </c>
      <c r="B6" s="61" t="s">
        <v>3</v>
      </c>
      <c r="C6" s="61" t="s">
        <v>2</v>
      </c>
      <c r="D6" s="62"/>
      <c r="E6" s="63" t="s">
        <v>1</v>
      </c>
      <c r="F6" s="93" t="s">
        <v>100</v>
      </c>
      <c r="G6" s="94"/>
      <c r="H6" s="95"/>
      <c r="I6" s="93" t="s">
        <v>104</v>
      </c>
      <c r="J6" s="94"/>
      <c r="K6" s="95"/>
      <c r="L6" s="93" t="s">
        <v>99</v>
      </c>
      <c r="M6" s="94"/>
      <c r="N6" s="95"/>
      <c r="O6" s="93" t="s">
        <v>105</v>
      </c>
      <c r="P6" s="94"/>
      <c r="Q6" s="95"/>
      <c r="R6" s="94" t="s">
        <v>106</v>
      </c>
      <c r="S6" s="94"/>
      <c r="T6" s="95"/>
      <c r="U6" s="94" t="s">
        <v>107</v>
      </c>
      <c r="V6" s="94"/>
      <c r="W6" s="95"/>
      <c r="X6" s="93" t="s">
        <v>108</v>
      </c>
      <c r="Y6" s="94"/>
      <c r="Z6" s="95"/>
      <c r="AA6" s="86" t="s">
        <v>13</v>
      </c>
      <c r="AB6" s="86" t="s">
        <v>14</v>
      </c>
      <c r="AC6" s="86" t="s">
        <v>15</v>
      </c>
      <c r="AD6" s="86" t="s">
        <v>16</v>
      </c>
    </row>
    <row r="7" spans="1:30">
      <c r="A7" s="9"/>
      <c r="B7" s="10"/>
      <c r="C7" s="11"/>
      <c r="D7" s="12" t="s">
        <v>0</v>
      </c>
      <c r="E7" s="9"/>
      <c r="F7" s="104">
        <v>2</v>
      </c>
      <c r="G7" s="105"/>
      <c r="H7" s="106"/>
      <c r="I7" s="104">
        <v>2</v>
      </c>
      <c r="J7" s="105"/>
      <c r="K7" s="106"/>
      <c r="L7" s="104">
        <v>4</v>
      </c>
      <c r="M7" s="105"/>
      <c r="N7" s="106"/>
      <c r="O7" s="104">
        <v>2</v>
      </c>
      <c r="P7" s="105"/>
      <c r="Q7" s="106"/>
      <c r="R7" s="104">
        <v>2</v>
      </c>
      <c r="S7" s="105"/>
      <c r="T7" s="106"/>
      <c r="U7" s="104">
        <v>3</v>
      </c>
      <c r="V7" s="105"/>
      <c r="W7" s="106"/>
      <c r="X7" s="104">
        <v>2</v>
      </c>
      <c r="Y7" s="105"/>
      <c r="Z7" s="106"/>
      <c r="AA7" s="74">
        <f>SUM(F7:Z7)</f>
        <v>17</v>
      </c>
      <c r="AB7" s="76"/>
      <c r="AC7" s="73"/>
      <c r="AD7" s="78"/>
    </row>
    <row r="8" spans="1:30" ht="57.75" customHeight="1">
      <c r="A8" s="9"/>
      <c r="B8" s="10"/>
      <c r="C8" s="11"/>
      <c r="D8" s="12"/>
      <c r="E8" s="72"/>
      <c r="F8" s="87" t="s">
        <v>17</v>
      </c>
      <c r="G8" s="87" t="s">
        <v>18</v>
      </c>
      <c r="H8" s="87" t="s">
        <v>19</v>
      </c>
      <c r="I8" s="87" t="s">
        <v>17</v>
      </c>
      <c r="J8" s="87" t="s">
        <v>18</v>
      </c>
      <c r="K8" s="87" t="s">
        <v>19</v>
      </c>
      <c r="L8" s="87" t="s">
        <v>17</v>
      </c>
      <c r="M8" s="87" t="s">
        <v>18</v>
      </c>
      <c r="N8" s="87" t="s">
        <v>19</v>
      </c>
      <c r="O8" s="87" t="s">
        <v>17</v>
      </c>
      <c r="P8" s="87" t="s">
        <v>18</v>
      </c>
      <c r="Q8" s="87" t="s">
        <v>19</v>
      </c>
      <c r="R8" s="87" t="s">
        <v>17</v>
      </c>
      <c r="S8" s="87" t="s">
        <v>18</v>
      </c>
      <c r="T8" s="87" t="s">
        <v>19</v>
      </c>
      <c r="U8" s="87" t="s">
        <v>17</v>
      </c>
      <c r="V8" s="87" t="s">
        <v>18</v>
      </c>
      <c r="W8" s="87" t="s">
        <v>19</v>
      </c>
      <c r="X8" s="87" t="s">
        <v>17</v>
      </c>
      <c r="Y8" s="87" t="s">
        <v>18</v>
      </c>
      <c r="Z8" s="87" t="s">
        <v>19</v>
      </c>
      <c r="AA8" s="74"/>
      <c r="AB8" s="77"/>
      <c r="AC8" s="73"/>
      <c r="AD8" s="79"/>
    </row>
    <row r="9" spans="1:30" ht="18.75" customHeight="1">
      <c r="A9" s="112">
        <v>1</v>
      </c>
      <c r="B9" s="112" t="s">
        <v>28</v>
      </c>
      <c r="C9" s="113" t="s">
        <v>29</v>
      </c>
      <c r="D9" s="114" t="s">
        <v>30</v>
      </c>
      <c r="E9" s="115"/>
      <c r="F9" s="116" t="e">
        <v>#VALUE!</v>
      </c>
      <c r="G9" s="117" t="e">
        <f>IF(F9&gt;=9.5,"A⁺",IF(F9&gt;=8.5,"A",IF(F9&gt;=8,"B⁺",IF(F9&gt;=7,"B",IF(F9&gt;=6.5,"C⁺",IF(F9&gt;=5.5,"C",IF(F9&gt;=5,"D⁺",IF(F9&gt;=4,"D",IF(F9&lt;4,"F")))))))))</f>
        <v>#VALUE!</v>
      </c>
      <c r="H9" s="118" t="e">
        <f>IF(G9="A⁺","4.0",IF(G9="A","3.8",IF(G9="B⁺","3.5",IF(G9="B","3.0",IF(G9="C⁺","2.5",IF(G9="C","2.0",IF(G9="D⁺","1.5",IF(G9="D","1.0"))))))))</f>
        <v>#VALUE!</v>
      </c>
      <c r="I9" s="116" t="e">
        <v>#VALUE!</v>
      </c>
      <c r="J9" s="117" t="e">
        <f>IF(I9&gt;=9.5,"A⁺",IF(I9&gt;=8.5,"A",IF(I9&gt;=8,"B⁺",IF(I9&gt;=7,"B",IF(I9&gt;=6.5,"C⁺",IF(I9&gt;=5.5,"C",IF(I9&gt;=5,"D⁺",IF(I9&gt;=4,"D",IF(I9&lt;4,"F")))))))))</f>
        <v>#VALUE!</v>
      </c>
      <c r="K9" s="118" t="e">
        <f>IF(J9="A⁺","4.0",IF(J9="A","3.8",IF(J9="B⁺","3.5",IF(J9="B","3.0",IF(J9="C⁺","2.5",IF(J9="C","2.0",IF(J9="D⁺","1.5",IF(J9="D","1.0"))))))))</f>
        <v>#VALUE!</v>
      </c>
      <c r="L9" s="116"/>
      <c r="M9" s="117" t="str">
        <f>IF(L9&gt;=9.5,"A⁺",IF(L9&gt;=8.5,"A",IF(L9&gt;=8,"B⁺",IF(L9&gt;=7,"B",IF(L9&gt;=6.5,"C⁺",IF(L9&gt;=5.5,"C",IF(L9&gt;=5,"D⁺",IF(L9&gt;=4,"D",IF(L9&lt;4,"F")))))))))</f>
        <v>F</v>
      </c>
      <c r="N9" s="118" t="b">
        <f>IF(M9="A⁺","4.0",IF(M9="A","3.8",IF(M9="B⁺","3.5",IF(M9="B","3.0",IF(M9="C⁺","2.5",IF(M9="C","2.0",IF(M9="D⁺","1.5",IF(M9="D","1.0"))))))))</f>
        <v>0</v>
      </c>
      <c r="O9" s="116"/>
      <c r="P9" s="117" t="str">
        <f>IF(O9&gt;=9.5,"A⁺",IF(O9&gt;=8.5,"A",IF(O9&gt;=8,"B⁺",IF(O9&gt;=7,"B",IF(O9&gt;=6.5,"C⁺",IF(O9&gt;=5.5,"C",IF(O9&gt;=5,"D⁺",IF(O9&gt;=4,"D",IF(O9&lt;4,"F")))))))))</f>
        <v>F</v>
      </c>
      <c r="Q9" s="118" t="b">
        <f>IF(P9="A⁺","4.0",IF(P9="A","3.8",IF(P9="B⁺","3.5",IF(P9="B","3.0",IF(P9="C⁺","2.5",IF(P9="C","2.0",IF(P9="D⁺","1.5",IF(P9="D","1.0"))))))))</f>
        <v>0</v>
      </c>
      <c r="R9" s="116" t="e">
        <v>#VALUE!</v>
      </c>
      <c r="S9" s="117" t="e">
        <f>IF(R9&gt;=9.5,"A⁺",IF(R9&gt;=8.5,"A",IF(R9&gt;=8,"B⁺",IF(R9&gt;=7,"B",IF(R9&gt;=6.5,"C⁺",IF(R9&gt;=5.5,"C",IF(R9&gt;=5,"D⁺",IF(R9&gt;=4,"D",IF(R9&lt;4,"F")))))))))</f>
        <v>#VALUE!</v>
      </c>
      <c r="T9" s="118" t="e">
        <f>IF(S9="A⁺","4.0",IF(S9="A","3.8",IF(S9="B⁺","3.5",IF(S9="B","3.0",IF(S9="C⁺","2.5",IF(S9="C","2.0",IF(S9="D⁺","1.5",IF(S9="D","1.0"))))))))</f>
        <v>#VALUE!</v>
      </c>
      <c r="U9" s="116"/>
      <c r="V9" s="117" t="str">
        <f>IF(U9&gt;=9.5,"A⁺",IF(U9&gt;=8.5,"A",IF(U9&gt;=8,"B⁺",IF(U9&gt;=7,"B",IF(U9&gt;=6.5,"C⁺",IF(U9&gt;=5.5,"C",IF(U9&gt;=5,"D⁺",IF(U9&gt;=4,"D",IF(U9&lt;4,"F")))))))))</f>
        <v>F</v>
      </c>
      <c r="W9" s="118" t="b">
        <f>IF(V9="A⁺","4.0",IF(V9="A","3.8",IF(V9="B⁺","3.5",IF(V9="B","3.0",IF(V9="C⁺","2.5",IF(V9="C","2.0",IF(V9="D⁺","1.5",IF(V9="D","1.0"))))))))</f>
        <v>0</v>
      </c>
      <c r="X9" s="119"/>
      <c r="Y9" s="117" t="str">
        <f>IF(X9&gt;=9.5,"A⁺",IF(X9&gt;=8.5,"A",IF(X9&gt;=8,"B⁺",IF(X9&gt;=7,"B",IF(X9&gt;=6.5,"C⁺",IF(X9&gt;=5.5,"C",IF(X9&gt;=5,"D⁺",IF(X9&gt;=4,"D",IF(X9&lt;4,"F")))))))))</f>
        <v>F</v>
      </c>
      <c r="Z9" s="118" t="b">
        <f>IF(Y9="A⁺","4.0",IF(Y9="A","3.8",IF(Y9="B⁺","3.5",IF(Y9="B","3.0",IF(Y9="C⁺","2.5",IF(Y9="C","2.0",IF(Y9="D⁺","1.5",IF(Y9="D","1.0"))))))))</f>
        <v>0</v>
      </c>
      <c r="AA9" s="120" t="e">
        <f>F9*$F$7+I9*$I$7+L9*$L$7+O9*$O$7+R9*$R$7+U9*$U$7+X9*$X$7</f>
        <v>#VALUE!</v>
      </c>
      <c r="AB9" s="121" t="e">
        <f>AA9/$AA$7</f>
        <v>#VALUE!</v>
      </c>
      <c r="AC9" s="120" t="e">
        <f>H9*$F$7+K9*$I$7+N9*$L$7+Q9*$O$7+T9*$R$7+W9*$U$7+Z9*$X$7</f>
        <v>#VALUE!</v>
      </c>
      <c r="AD9" s="121" t="e">
        <f t="shared" ref="AD9:AD33" si="0">AC9/$AA$7</f>
        <v>#VALUE!</v>
      </c>
    </row>
    <row r="10" spans="1:30" ht="18.75" customHeight="1">
      <c r="A10" s="112">
        <v>2</v>
      </c>
      <c r="B10" s="112" t="s">
        <v>31</v>
      </c>
      <c r="C10" s="113" t="s">
        <v>32</v>
      </c>
      <c r="D10" s="114" t="s">
        <v>33</v>
      </c>
      <c r="E10" s="115"/>
      <c r="F10" s="116">
        <v>7.6</v>
      </c>
      <c r="G10" s="117" t="str">
        <f t="shared" ref="G10:G33" si="1">IF(F10&gt;=9.5,"A⁺",IF(F10&gt;=8.5,"A",IF(F10&gt;=8,"B⁺",IF(F10&gt;=7,"B",IF(F10&gt;=6.5,"C⁺",IF(F10&gt;=5.5,"C",IF(F10&gt;=5,"D⁺",IF(F10&gt;=4,"D",IF(F10&lt;4,"F")))))))))</f>
        <v>B</v>
      </c>
      <c r="H10" s="118" t="str">
        <f t="shared" ref="H10:H33" si="2">IF(G10="A⁺","4.0",IF(G10="A","3.8",IF(G10="B⁺","3.5",IF(G10="B","3.0",IF(G10="C⁺","2.5",IF(G10="C","2.0",IF(G10="D⁺","1.5",IF(G10="D","1.0"))))))))</f>
        <v>3.0</v>
      </c>
      <c r="I10" s="116">
        <v>9.4</v>
      </c>
      <c r="J10" s="117" t="str">
        <f t="shared" ref="J10:J33" si="3">IF(I10&gt;=9.5,"A⁺",IF(I10&gt;=8.5,"A",IF(I10&gt;=8,"B⁺",IF(I10&gt;=7,"B",IF(I10&gt;=6.5,"C⁺",IF(I10&gt;=5.5,"C",IF(I10&gt;=5,"D⁺",IF(I10&gt;=4,"D",IF(I10&lt;4,"F")))))))))</f>
        <v>A</v>
      </c>
      <c r="K10" s="118" t="str">
        <f t="shared" ref="K10:K33" si="4">IF(J10="A⁺","4.0",IF(J10="A","3.8",IF(J10="B⁺","3.5",IF(J10="B","3.0",IF(J10="C⁺","2.5",IF(J10="C","2.0",IF(J10="D⁺","1.5",IF(J10="D","1.0"))))))))</f>
        <v>3.8</v>
      </c>
      <c r="L10" s="116"/>
      <c r="M10" s="117" t="str">
        <f>IF(L10&gt;=9.5,"A⁺",IF(L10&gt;=8.5,"A",IF(L10&gt;=8,"B⁺",IF(L10&gt;=7,"B",IF(L10&gt;=6.5,"C⁺",IF(L10&gt;=5.5,"C",IF(L10&gt;=5,"D⁺",IF(L10&gt;=4,"D",IF(L10&lt;4,"F")))))))))</f>
        <v>F</v>
      </c>
      <c r="N10" s="118" t="b">
        <f>IF(M10="A⁺","4.0",IF(M10="A","3.8",IF(M10="B⁺","3.5",IF(M10="B","3.0",IF(M10="C⁺","2.5",IF(M10="C","2.0",IF(M10="D⁺","1.5",IF(M10="D","1.0"))))))))</f>
        <v>0</v>
      </c>
      <c r="O10" s="116"/>
      <c r="P10" s="117" t="str">
        <f t="shared" ref="P10:P33" si="5">IF(O10&gt;=9.5,"A⁺",IF(O10&gt;=8.5,"A",IF(O10&gt;=8,"B⁺",IF(O10&gt;=7,"B",IF(O10&gt;=6.5,"C⁺",IF(O10&gt;=5.5,"C",IF(O10&gt;=5,"D⁺",IF(O10&gt;=4,"D",IF(O10&lt;4,"F")))))))))</f>
        <v>F</v>
      </c>
      <c r="Q10" s="118" t="b">
        <f t="shared" ref="Q10:Q33" si="6">IF(P10="A⁺","4.0",IF(P10="A","3.8",IF(P10="B⁺","3.5",IF(P10="B","3.0",IF(P10="C⁺","2.5",IF(P10="C","2.0",IF(P10="D⁺","1.5",IF(P10="D","1.0"))))))))</f>
        <v>0</v>
      </c>
      <c r="R10" s="116">
        <v>8</v>
      </c>
      <c r="S10" s="117" t="str">
        <f t="shared" ref="S10:S33" si="7">IF(R10&gt;=9.5,"A⁺",IF(R10&gt;=8.5,"A",IF(R10&gt;=8,"B⁺",IF(R10&gt;=7,"B",IF(R10&gt;=6.5,"C⁺",IF(R10&gt;=5.5,"C",IF(R10&gt;=5,"D⁺",IF(R10&gt;=4,"D",IF(R10&lt;4,"F")))))))))</f>
        <v>B⁺</v>
      </c>
      <c r="T10" s="118" t="str">
        <f t="shared" ref="T10:T33" si="8">IF(S10="A⁺","4.0",IF(S10="A","3.8",IF(S10="B⁺","3.5",IF(S10="B","3.0",IF(S10="C⁺","2.5",IF(S10="C","2.0",IF(S10="D⁺","1.5",IF(S10="D","1.0"))))))))</f>
        <v>3.5</v>
      </c>
      <c r="U10" s="116"/>
      <c r="V10" s="117" t="str">
        <f t="shared" ref="V10:V33" si="9">IF(U10&gt;=9.5,"A⁺",IF(U10&gt;=8.5,"A",IF(U10&gt;=8,"B⁺",IF(U10&gt;=7,"B",IF(U10&gt;=6.5,"C⁺",IF(U10&gt;=5.5,"C",IF(U10&gt;=5,"D⁺",IF(U10&gt;=4,"D",IF(U10&lt;4,"F")))))))))</f>
        <v>F</v>
      </c>
      <c r="W10" s="118" t="b">
        <f t="shared" ref="W10:W33" si="10">IF(V10="A⁺","4.0",IF(V10="A","3.8",IF(V10="B⁺","3.5",IF(V10="B","3.0",IF(V10="C⁺","2.5",IF(V10="C","2.0",IF(V10="D⁺","1.5",IF(V10="D","1.0"))))))))</f>
        <v>0</v>
      </c>
      <c r="X10" s="119"/>
      <c r="Y10" s="117" t="str">
        <f t="shared" ref="Y10:Y33" si="11">IF(X10&gt;=9.5,"A⁺",IF(X10&gt;=8.5,"A",IF(X10&gt;=8,"B⁺",IF(X10&gt;=7,"B",IF(X10&gt;=6.5,"C⁺",IF(X10&gt;=5.5,"C",IF(X10&gt;=5,"D⁺",IF(X10&gt;=4,"D",IF(X10&lt;4,"F")))))))))</f>
        <v>F</v>
      </c>
      <c r="Z10" s="118" t="b">
        <f t="shared" ref="Z10:Z33" si="12">IF(Y10="A⁺","4.0",IF(Y10="A","3.8",IF(Y10="B⁺","3.5",IF(Y10="B","3.0",IF(Y10="C⁺","2.5",IF(Y10="C","2.0",IF(Y10="D⁺","1.5",IF(Y10="D","1.0"))))))))</f>
        <v>0</v>
      </c>
      <c r="AA10" s="120">
        <f>F10*$F$7+I10*$I$7+L10*$L$7+O10*$O$7+R10*$R$7+U10*$U$7+X10*$X$7</f>
        <v>50</v>
      </c>
      <c r="AB10" s="121">
        <f t="shared" ref="AB10:AB33" si="13">AA10/$AA$7</f>
        <v>2.9411764705882355</v>
      </c>
      <c r="AC10" s="120">
        <f>H10*$F$7+K10*$I$7+N10*$L$7+Q10*$O$7+T10*$R$7+W10*$U$7+Z10*$X$7</f>
        <v>20.6</v>
      </c>
      <c r="AD10" s="121">
        <f t="shared" si="0"/>
        <v>1.2117647058823531</v>
      </c>
    </row>
    <row r="11" spans="1:30" ht="18.75" customHeight="1">
      <c r="A11" s="112">
        <v>3</v>
      </c>
      <c r="B11" s="112" t="s">
        <v>34</v>
      </c>
      <c r="C11" s="113" t="s">
        <v>35</v>
      </c>
      <c r="D11" s="114" t="s">
        <v>36</v>
      </c>
      <c r="E11" s="115"/>
      <c r="F11" s="116">
        <v>7.6</v>
      </c>
      <c r="G11" s="117" t="str">
        <f t="shared" si="1"/>
        <v>B</v>
      </c>
      <c r="H11" s="118" t="str">
        <f t="shared" si="2"/>
        <v>3.0</v>
      </c>
      <c r="I11" s="116">
        <v>8.4</v>
      </c>
      <c r="J11" s="117" t="str">
        <f t="shared" si="3"/>
        <v>B⁺</v>
      </c>
      <c r="K11" s="118" t="str">
        <f t="shared" si="4"/>
        <v>3.5</v>
      </c>
      <c r="L11" s="116"/>
      <c r="M11" s="117" t="str">
        <f t="shared" ref="M11:M33" si="14">IF(L11&gt;=9.5,"A⁺",IF(L11&gt;=8.5,"A",IF(L11&gt;=8,"B⁺",IF(L11&gt;=7,"B",IF(L11&gt;=6.5,"C⁺",IF(L11&gt;=5.5,"C",IF(L11&gt;=5,"D⁺",IF(L11&gt;=4,"D",IF(L11&lt;4,"F")))))))))</f>
        <v>F</v>
      </c>
      <c r="N11" s="118" t="b">
        <f t="shared" ref="N11:N33" si="15">IF(M11="A⁺","4.0",IF(M11="A","3.8",IF(M11="B⁺","3.5",IF(M11="B","3.0",IF(M11="C⁺","2.5",IF(M11="C","2.0",IF(M11="D⁺","1.5",IF(M11="D","1.0"))))))))</f>
        <v>0</v>
      </c>
      <c r="O11" s="116"/>
      <c r="P11" s="117" t="str">
        <f t="shared" si="5"/>
        <v>F</v>
      </c>
      <c r="Q11" s="118" t="b">
        <f t="shared" si="6"/>
        <v>0</v>
      </c>
      <c r="R11" s="116">
        <v>7.4</v>
      </c>
      <c r="S11" s="117" t="str">
        <f t="shared" si="7"/>
        <v>B</v>
      </c>
      <c r="T11" s="118" t="str">
        <f t="shared" si="8"/>
        <v>3.0</v>
      </c>
      <c r="U11" s="116"/>
      <c r="V11" s="117" t="str">
        <f t="shared" si="9"/>
        <v>F</v>
      </c>
      <c r="W11" s="118" t="b">
        <f t="shared" si="10"/>
        <v>0</v>
      </c>
      <c r="X11" s="119"/>
      <c r="Y11" s="117" t="str">
        <f t="shared" si="11"/>
        <v>F</v>
      </c>
      <c r="Z11" s="118" t="b">
        <f t="shared" si="12"/>
        <v>0</v>
      </c>
      <c r="AA11" s="120">
        <f>F11*$F$7+I11*$I$7+L11*$L$7+O11*$O$7+R11*$R$7+U11*$U$7+X11*$X$7</f>
        <v>46.8</v>
      </c>
      <c r="AB11" s="121">
        <f t="shared" si="13"/>
        <v>2.7529411764705882</v>
      </c>
      <c r="AC11" s="120">
        <f>H11*$F$7+K11*$I$7+N11*$L$7+Q11*$O$7+T11*$R$7+W11*$U$7+Z11*$X$7</f>
        <v>19</v>
      </c>
      <c r="AD11" s="121">
        <f t="shared" si="0"/>
        <v>1.1176470588235294</v>
      </c>
    </row>
    <row r="12" spans="1:30" ht="18.75" customHeight="1">
      <c r="A12" s="112">
        <v>4</v>
      </c>
      <c r="B12" s="112" t="s">
        <v>37</v>
      </c>
      <c r="C12" s="113" t="s">
        <v>38</v>
      </c>
      <c r="D12" s="114" t="s">
        <v>39</v>
      </c>
      <c r="E12" s="115"/>
      <c r="F12" s="116">
        <v>8</v>
      </c>
      <c r="G12" s="117" t="str">
        <f t="shared" si="1"/>
        <v>B⁺</v>
      </c>
      <c r="H12" s="118" t="str">
        <f t="shared" si="2"/>
        <v>3.5</v>
      </c>
      <c r="I12" s="116">
        <v>8.4</v>
      </c>
      <c r="J12" s="117" t="str">
        <f t="shared" si="3"/>
        <v>B⁺</v>
      </c>
      <c r="K12" s="118" t="str">
        <f t="shared" si="4"/>
        <v>3.5</v>
      </c>
      <c r="L12" s="116"/>
      <c r="M12" s="117" t="str">
        <f t="shared" si="14"/>
        <v>F</v>
      </c>
      <c r="N12" s="118" t="b">
        <f t="shared" si="15"/>
        <v>0</v>
      </c>
      <c r="O12" s="116"/>
      <c r="P12" s="117" t="str">
        <f t="shared" si="5"/>
        <v>F</v>
      </c>
      <c r="Q12" s="118" t="b">
        <f t="shared" si="6"/>
        <v>0</v>
      </c>
      <c r="R12" s="116">
        <v>8</v>
      </c>
      <c r="S12" s="117" t="str">
        <f t="shared" si="7"/>
        <v>B⁺</v>
      </c>
      <c r="T12" s="118" t="str">
        <f t="shared" si="8"/>
        <v>3.5</v>
      </c>
      <c r="U12" s="116"/>
      <c r="V12" s="117" t="str">
        <f t="shared" si="9"/>
        <v>F</v>
      </c>
      <c r="W12" s="118" t="b">
        <f t="shared" si="10"/>
        <v>0</v>
      </c>
      <c r="X12" s="119"/>
      <c r="Y12" s="117" t="str">
        <f t="shared" si="11"/>
        <v>F</v>
      </c>
      <c r="Z12" s="118" t="b">
        <f t="shared" si="12"/>
        <v>0</v>
      </c>
      <c r="AA12" s="120">
        <f>F12*$F$7+I12*$I$7+L12*$L$7+O12*$O$7+R12*$R$7+U12*$U$7+X12*$X$7</f>
        <v>48.8</v>
      </c>
      <c r="AB12" s="121">
        <f t="shared" si="13"/>
        <v>2.8705882352941177</v>
      </c>
      <c r="AC12" s="120">
        <f>H12*$F$7+K12*$I$7+N12*$L$7+Q12*$O$7+T12*$R$7+W12*$U$7+Z12*$X$7</f>
        <v>21</v>
      </c>
      <c r="AD12" s="121">
        <f t="shared" si="0"/>
        <v>1.2352941176470589</v>
      </c>
    </row>
    <row r="13" spans="1:30" ht="18.75" customHeight="1">
      <c r="A13" s="112">
        <v>5</v>
      </c>
      <c r="B13" s="112" t="s">
        <v>40</v>
      </c>
      <c r="C13" s="113" t="s">
        <v>41</v>
      </c>
      <c r="D13" s="114" t="s">
        <v>42</v>
      </c>
      <c r="E13" s="115"/>
      <c r="F13" s="116">
        <v>7.9</v>
      </c>
      <c r="G13" s="117" t="str">
        <f t="shared" si="1"/>
        <v>B</v>
      </c>
      <c r="H13" s="118" t="str">
        <f t="shared" si="2"/>
        <v>3.0</v>
      </c>
      <c r="I13" s="116">
        <v>8.4</v>
      </c>
      <c r="J13" s="117" t="str">
        <f t="shared" si="3"/>
        <v>B⁺</v>
      </c>
      <c r="K13" s="118" t="str">
        <f t="shared" si="4"/>
        <v>3.5</v>
      </c>
      <c r="L13" s="116"/>
      <c r="M13" s="117" t="str">
        <f t="shared" si="14"/>
        <v>F</v>
      </c>
      <c r="N13" s="118" t="b">
        <f t="shared" si="15"/>
        <v>0</v>
      </c>
      <c r="O13" s="116"/>
      <c r="P13" s="117" t="str">
        <f t="shared" si="5"/>
        <v>F</v>
      </c>
      <c r="Q13" s="118" t="b">
        <f t="shared" si="6"/>
        <v>0</v>
      </c>
      <c r="R13" s="116">
        <v>7.7</v>
      </c>
      <c r="S13" s="117" t="str">
        <f t="shared" si="7"/>
        <v>B</v>
      </c>
      <c r="T13" s="118" t="str">
        <f t="shared" si="8"/>
        <v>3.0</v>
      </c>
      <c r="U13" s="116"/>
      <c r="V13" s="117" t="str">
        <f t="shared" si="9"/>
        <v>F</v>
      </c>
      <c r="W13" s="118" t="b">
        <f t="shared" si="10"/>
        <v>0</v>
      </c>
      <c r="X13" s="119"/>
      <c r="Y13" s="117" t="str">
        <f t="shared" si="11"/>
        <v>F</v>
      </c>
      <c r="Z13" s="118" t="b">
        <f t="shared" si="12"/>
        <v>0</v>
      </c>
      <c r="AA13" s="120">
        <f>F13*$F$7+I13*$I$7+L13*$L$7+O13*$O$7+R13*$R$7+U13*$U$7+X13*$X$7</f>
        <v>48</v>
      </c>
      <c r="AB13" s="121">
        <f t="shared" si="13"/>
        <v>2.8235294117647061</v>
      </c>
      <c r="AC13" s="120">
        <f>H13*$F$7+K13*$I$7+N13*$L$7+Q13*$O$7+T13*$R$7+W13*$U$7+Z13*$X$7</f>
        <v>19</v>
      </c>
      <c r="AD13" s="121">
        <f t="shared" si="0"/>
        <v>1.1176470588235294</v>
      </c>
    </row>
    <row r="14" spans="1:30" ht="18.75" customHeight="1">
      <c r="A14" s="112">
        <v>6</v>
      </c>
      <c r="B14" s="112" t="s">
        <v>43</v>
      </c>
      <c r="C14" s="113" t="s">
        <v>44</v>
      </c>
      <c r="D14" s="114" t="s">
        <v>42</v>
      </c>
      <c r="E14" s="115"/>
      <c r="F14" s="116">
        <v>7.9</v>
      </c>
      <c r="G14" s="117" t="str">
        <f t="shared" si="1"/>
        <v>B</v>
      </c>
      <c r="H14" s="118" t="str">
        <f t="shared" si="2"/>
        <v>3.0</v>
      </c>
      <c r="I14" s="116">
        <v>8.4</v>
      </c>
      <c r="J14" s="117" t="str">
        <f t="shared" si="3"/>
        <v>B⁺</v>
      </c>
      <c r="K14" s="118" t="str">
        <f t="shared" si="4"/>
        <v>3.5</v>
      </c>
      <c r="L14" s="116"/>
      <c r="M14" s="117" t="str">
        <f t="shared" si="14"/>
        <v>F</v>
      </c>
      <c r="N14" s="118" t="b">
        <f t="shared" si="15"/>
        <v>0</v>
      </c>
      <c r="O14" s="116"/>
      <c r="P14" s="117" t="str">
        <f t="shared" si="5"/>
        <v>F</v>
      </c>
      <c r="Q14" s="118" t="b">
        <f t="shared" si="6"/>
        <v>0</v>
      </c>
      <c r="R14" s="116">
        <v>7.7</v>
      </c>
      <c r="S14" s="117" t="str">
        <f t="shared" si="7"/>
        <v>B</v>
      </c>
      <c r="T14" s="118" t="str">
        <f t="shared" si="8"/>
        <v>3.0</v>
      </c>
      <c r="U14" s="116"/>
      <c r="V14" s="117" t="str">
        <f t="shared" si="9"/>
        <v>F</v>
      </c>
      <c r="W14" s="118" t="b">
        <f t="shared" si="10"/>
        <v>0</v>
      </c>
      <c r="X14" s="119"/>
      <c r="Y14" s="117" t="str">
        <f t="shared" si="11"/>
        <v>F</v>
      </c>
      <c r="Z14" s="118" t="b">
        <f t="shared" si="12"/>
        <v>0</v>
      </c>
      <c r="AA14" s="120">
        <f>F14*$F$7+I14*$I$7+L14*$L$7+O14*$O$7+R14*$R$7+U14*$U$7+X14*$X$7</f>
        <v>48</v>
      </c>
      <c r="AB14" s="121">
        <f t="shared" si="13"/>
        <v>2.8235294117647061</v>
      </c>
      <c r="AC14" s="120">
        <f>H14*$F$7+K14*$I$7+N14*$L$7+Q14*$O$7+T14*$R$7+W14*$U$7+Z14*$X$7</f>
        <v>19</v>
      </c>
      <c r="AD14" s="121">
        <f t="shared" si="0"/>
        <v>1.1176470588235294</v>
      </c>
    </row>
    <row r="15" spans="1:30" ht="18.75" customHeight="1">
      <c r="A15" s="112">
        <v>7</v>
      </c>
      <c r="B15" s="112" t="s">
        <v>45</v>
      </c>
      <c r="C15" s="113" t="s">
        <v>46</v>
      </c>
      <c r="D15" s="114" t="s">
        <v>47</v>
      </c>
      <c r="E15" s="115"/>
      <c r="F15" s="116">
        <v>7</v>
      </c>
      <c r="G15" s="117" t="str">
        <f t="shared" si="1"/>
        <v>B</v>
      </c>
      <c r="H15" s="118" t="str">
        <f t="shared" si="2"/>
        <v>3.0</v>
      </c>
      <c r="I15" s="116">
        <v>8.4</v>
      </c>
      <c r="J15" s="117" t="str">
        <f t="shared" si="3"/>
        <v>B⁺</v>
      </c>
      <c r="K15" s="118" t="str">
        <f t="shared" si="4"/>
        <v>3.5</v>
      </c>
      <c r="L15" s="116"/>
      <c r="M15" s="117" t="str">
        <f t="shared" si="14"/>
        <v>F</v>
      </c>
      <c r="N15" s="118" t="b">
        <f t="shared" si="15"/>
        <v>0</v>
      </c>
      <c r="O15" s="116"/>
      <c r="P15" s="117" t="str">
        <f t="shared" si="5"/>
        <v>F</v>
      </c>
      <c r="Q15" s="118" t="b">
        <f t="shared" si="6"/>
        <v>0</v>
      </c>
      <c r="R15" s="116">
        <v>7.4</v>
      </c>
      <c r="S15" s="117" t="str">
        <f t="shared" si="7"/>
        <v>B</v>
      </c>
      <c r="T15" s="118" t="str">
        <f t="shared" si="8"/>
        <v>3.0</v>
      </c>
      <c r="U15" s="116"/>
      <c r="V15" s="117" t="str">
        <f t="shared" si="9"/>
        <v>F</v>
      </c>
      <c r="W15" s="118" t="b">
        <f t="shared" si="10"/>
        <v>0</v>
      </c>
      <c r="X15" s="119"/>
      <c r="Y15" s="117" t="str">
        <f t="shared" si="11"/>
        <v>F</v>
      </c>
      <c r="Z15" s="118" t="b">
        <f t="shared" si="12"/>
        <v>0</v>
      </c>
      <c r="AA15" s="120">
        <f>F15*$F$7+I15*$I$7+L15*$L$7+O15*$O$7+R15*$R$7+U15*$U$7+X15*$X$7</f>
        <v>45.6</v>
      </c>
      <c r="AB15" s="121">
        <f t="shared" si="13"/>
        <v>2.6823529411764708</v>
      </c>
      <c r="AC15" s="120">
        <f>H15*$F$7+K15*$I$7+N15*$L$7+Q15*$O$7+T15*$R$7+W15*$U$7+Z15*$X$7</f>
        <v>19</v>
      </c>
      <c r="AD15" s="121">
        <f t="shared" si="0"/>
        <v>1.1176470588235294</v>
      </c>
    </row>
    <row r="16" spans="1:30" ht="18.75" customHeight="1">
      <c r="A16" s="112">
        <v>8</v>
      </c>
      <c r="B16" s="112" t="s">
        <v>48</v>
      </c>
      <c r="C16" s="113" t="s">
        <v>49</v>
      </c>
      <c r="D16" s="114" t="s">
        <v>50</v>
      </c>
      <c r="E16" s="115"/>
      <c r="F16" s="116">
        <v>7.9</v>
      </c>
      <c r="G16" s="117" t="str">
        <f t="shared" si="1"/>
        <v>B</v>
      </c>
      <c r="H16" s="118" t="str">
        <f t="shared" si="2"/>
        <v>3.0</v>
      </c>
      <c r="I16" s="116">
        <v>8.4</v>
      </c>
      <c r="J16" s="117" t="str">
        <f t="shared" si="3"/>
        <v>B⁺</v>
      </c>
      <c r="K16" s="118" t="str">
        <f t="shared" si="4"/>
        <v>3.5</v>
      </c>
      <c r="L16" s="116"/>
      <c r="M16" s="117" t="str">
        <f t="shared" si="14"/>
        <v>F</v>
      </c>
      <c r="N16" s="118" t="b">
        <f t="shared" si="15"/>
        <v>0</v>
      </c>
      <c r="O16" s="116"/>
      <c r="P16" s="117" t="str">
        <f t="shared" si="5"/>
        <v>F</v>
      </c>
      <c r="Q16" s="118" t="b">
        <f t="shared" si="6"/>
        <v>0</v>
      </c>
      <c r="R16" s="116">
        <v>7.7</v>
      </c>
      <c r="S16" s="117" t="str">
        <f t="shared" si="7"/>
        <v>B</v>
      </c>
      <c r="T16" s="118" t="str">
        <f t="shared" si="8"/>
        <v>3.0</v>
      </c>
      <c r="U16" s="116"/>
      <c r="V16" s="117" t="str">
        <f t="shared" si="9"/>
        <v>F</v>
      </c>
      <c r="W16" s="118" t="b">
        <f t="shared" si="10"/>
        <v>0</v>
      </c>
      <c r="X16" s="119"/>
      <c r="Y16" s="117" t="str">
        <f t="shared" si="11"/>
        <v>F</v>
      </c>
      <c r="Z16" s="118" t="b">
        <f t="shared" si="12"/>
        <v>0</v>
      </c>
      <c r="AA16" s="120">
        <f>F16*$F$7+I16*$I$7+L16*$L$7+O16*$O$7+R16*$R$7+U16*$U$7+X16*$X$7</f>
        <v>48</v>
      </c>
      <c r="AB16" s="121">
        <f t="shared" si="13"/>
        <v>2.8235294117647061</v>
      </c>
      <c r="AC16" s="120">
        <f>H16*$F$7+K16*$I$7+N16*$L$7+Q16*$O$7+T16*$R$7+W16*$U$7+Z16*$X$7</f>
        <v>19</v>
      </c>
      <c r="AD16" s="121">
        <f t="shared" si="0"/>
        <v>1.1176470588235294</v>
      </c>
    </row>
    <row r="17" spans="1:30" ht="18.75" customHeight="1">
      <c r="A17" s="112">
        <v>9</v>
      </c>
      <c r="B17" s="112" t="s">
        <v>51</v>
      </c>
      <c r="C17" s="113" t="s">
        <v>52</v>
      </c>
      <c r="D17" s="114" t="s">
        <v>53</v>
      </c>
      <c r="E17" s="115"/>
      <c r="F17" s="116">
        <v>8.3000000000000007</v>
      </c>
      <c r="G17" s="117" t="str">
        <f t="shared" si="1"/>
        <v>B⁺</v>
      </c>
      <c r="H17" s="118" t="str">
        <f t="shared" si="2"/>
        <v>3.5</v>
      </c>
      <c r="I17" s="116">
        <v>9.4</v>
      </c>
      <c r="J17" s="117" t="str">
        <f t="shared" si="3"/>
        <v>A</v>
      </c>
      <c r="K17" s="118" t="str">
        <f t="shared" si="4"/>
        <v>3.8</v>
      </c>
      <c r="L17" s="116"/>
      <c r="M17" s="117" t="str">
        <f t="shared" si="14"/>
        <v>F</v>
      </c>
      <c r="N17" s="118" t="b">
        <f t="shared" si="15"/>
        <v>0</v>
      </c>
      <c r="O17" s="116"/>
      <c r="P17" s="117" t="str">
        <f t="shared" si="5"/>
        <v>F</v>
      </c>
      <c r="Q17" s="118" t="b">
        <f t="shared" si="6"/>
        <v>0</v>
      </c>
      <c r="R17" s="116">
        <v>7.9</v>
      </c>
      <c r="S17" s="117" t="str">
        <f t="shared" si="7"/>
        <v>B</v>
      </c>
      <c r="T17" s="118" t="str">
        <f t="shared" si="8"/>
        <v>3.0</v>
      </c>
      <c r="U17" s="116"/>
      <c r="V17" s="117" t="str">
        <f t="shared" si="9"/>
        <v>F</v>
      </c>
      <c r="W17" s="118" t="b">
        <f t="shared" si="10"/>
        <v>0</v>
      </c>
      <c r="X17" s="119"/>
      <c r="Y17" s="117" t="str">
        <f t="shared" si="11"/>
        <v>F</v>
      </c>
      <c r="Z17" s="118" t="b">
        <f t="shared" si="12"/>
        <v>0</v>
      </c>
      <c r="AA17" s="120">
        <f>F17*$F$7+I17*$I$7+L17*$L$7+O17*$O$7+R17*$R$7+U17*$U$7+X17*$X$7</f>
        <v>51.2</v>
      </c>
      <c r="AB17" s="121">
        <f t="shared" si="13"/>
        <v>3.0117647058823529</v>
      </c>
      <c r="AC17" s="120">
        <f>H17*$F$7+K17*$I$7+N17*$L$7+Q17*$O$7+T17*$R$7+W17*$U$7+Z17*$X$7</f>
        <v>20.6</v>
      </c>
      <c r="AD17" s="121">
        <f t="shared" si="0"/>
        <v>1.2117647058823531</v>
      </c>
    </row>
    <row r="18" spans="1:30" ht="18.75" customHeight="1">
      <c r="A18" s="112">
        <v>10</v>
      </c>
      <c r="B18" s="112" t="s">
        <v>54</v>
      </c>
      <c r="C18" s="113" t="s">
        <v>55</v>
      </c>
      <c r="D18" s="114" t="s">
        <v>56</v>
      </c>
      <c r="E18" s="115"/>
      <c r="F18" s="116">
        <v>8</v>
      </c>
      <c r="G18" s="117" t="str">
        <f t="shared" si="1"/>
        <v>B⁺</v>
      </c>
      <c r="H18" s="118" t="str">
        <f t="shared" si="2"/>
        <v>3.5</v>
      </c>
      <c r="I18" s="116">
        <v>8.4</v>
      </c>
      <c r="J18" s="117" t="str">
        <f t="shared" si="3"/>
        <v>B⁺</v>
      </c>
      <c r="K18" s="118" t="str">
        <f t="shared" si="4"/>
        <v>3.5</v>
      </c>
      <c r="L18" s="116"/>
      <c r="M18" s="117" t="str">
        <f t="shared" si="14"/>
        <v>F</v>
      </c>
      <c r="N18" s="118" t="b">
        <f t="shared" si="15"/>
        <v>0</v>
      </c>
      <c r="O18" s="116"/>
      <c r="P18" s="117" t="str">
        <f t="shared" si="5"/>
        <v>F</v>
      </c>
      <c r="Q18" s="118" t="b">
        <f t="shared" si="6"/>
        <v>0</v>
      </c>
      <c r="R18" s="116">
        <v>7.4</v>
      </c>
      <c r="S18" s="117" t="str">
        <f t="shared" si="7"/>
        <v>B</v>
      </c>
      <c r="T18" s="118" t="str">
        <f t="shared" si="8"/>
        <v>3.0</v>
      </c>
      <c r="U18" s="116"/>
      <c r="V18" s="117" t="str">
        <f t="shared" si="9"/>
        <v>F</v>
      </c>
      <c r="W18" s="118" t="b">
        <f t="shared" si="10"/>
        <v>0</v>
      </c>
      <c r="X18" s="119"/>
      <c r="Y18" s="117" t="str">
        <f t="shared" si="11"/>
        <v>F</v>
      </c>
      <c r="Z18" s="118" t="b">
        <f t="shared" si="12"/>
        <v>0</v>
      </c>
      <c r="AA18" s="120">
        <f>F18*$F$7+I18*$I$7+L18*$L$7+O18*$O$7+R18*$R$7+U18*$U$7+X18*$X$7</f>
        <v>47.599999999999994</v>
      </c>
      <c r="AB18" s="121">
        <f t="shared" si="13"/>
        <v>2.8</v>
      </c>
      <c r="AC18" s="120">
        <f>H18*$F$7+K18*$I$7+N18*$L$7+Q18*$O$7+T18*$R$7+W18*$U$7+Z18*$X$7</f>
        <v>20</v>
      </c>
      <c r="AD18" s="121">
        <f t="shared" si="0"/>
        <v>1.1764705882352942</v>
      </c>
    </row>
    <row r="19" spans="1:30" ht="18.75" customHeight="1">
      <c r="A19" s="112">
        <v>11</v>
      </c>
      <c r="B19" s="112" t="s">
        <v>57</v>
      </c>
      <c r="C19" s="113" t="s">
        <v>58</v>
      </c>
      <c r="D19" s="114" t="s">
        <v>59</v>
      </c>
      <c r="E19" s="115"/>
      <c r="F19" s="116">
        <v>8.3000000000000007</v>
      </c>
      <c r="G19" s="117" t="str">
        <f t="shared" si="1"/>
        <v>B⁺</v>
      </c>
      <c r="H19" s="118" t="str">
        <f t="shared" si="2"/>
        <v>3.5</v>
      </c>
      <c r="I19" s="116">
        <v>9</v>
      </c>
      <c r="J19" s="117" t="str">
        <f t="shared" si="3"/>
        <v>A</v>
      </c>
      <c r="K19" s="118" t="str">
        <f t="shared" si="4"/>
        <v>3.8</v>
      </c>
      <c r="L19" s="116"/>
      <c r="M19" s="117" t="str">
        <f t="shared" si="14"/>
        <v>F</v>
      </c>
      <c r="N19" s="118" t="b">
        <f t="shared" si="15"/>
        <v>0</v>
      </c>
      <c r="O19" s="116"/>
      <c r="P19" s="117" t="str">
        <f t="shared" si="5"/>
        <v>F</v>
      </c>
      <c r="Q19" s="118" t="b">
        <f t="shared" si="6"/>
        <v>0</v>
      </c>
      <c r="R19" s="116">
        <v>7.7</v>
      </c>
      <c r="S19" s="117" t="str">
        <f t="shared" si="7"/>
        <v>B</v>
      </c>
      <c r="T19" s="118" t="str">
        <f t="shared" si="8"/>
        <v>3.0</v>
      </c>
      <c r="U19" s="116"/>
      <c r="V19" s="117" t="str">
        <f t="shared" si="9"/>
        <v>F</v>
      </c>
      <c r="W19" s="118" t="b">
        <f t="shared" si="10"/>
        <v>0</v>
      </c>
      <c r="X19" s="119"/>
      <c r="Y19" s="117" t="str">
        <f t="shared" si="11"/>
        <v>F</v>
      </c>
      <c r="Z19" s="118" t="b">
        <f t="shared" si="12"/>
        <v>0</v>
      </c>
      <c r="AA19" s="120">
        <f>F19*$F$7+I19*$I$7+L19*$L$7+O19*$O$7+R19*$R$7+U19*$U$7+X19*$X$7</f>
        <v>50</v>
      </c>
      <c r="AB19" s="121">
        <f t="shared" si="13"/>
        <v>2.9411764705882355</v>
      </c>
      <c r="AC19" s="120">
        <f>H19*$F$7+K19*$I$7+N19*$L$7+Q19*$O$7+T19*$R$7+W19*$U$7+Z19*$X$7</f>
        <v>20.6</v>
      </c>
      <c r="AD19" s="121">
        <f t="shared" si="0"/>
        <v>1.2117647058823531</v>
      </c>
    </row>
    <row r="20" spans="1:30" ht="18.75" customHeight="1">
      <c r="A20" s="112">
        <v>12</v>
      </c>
      <c r="B20" s="112" t="s">
        <v>60</v>
      </c>
      <c r="C20" s="113" t="s">
        <v>61</v>
      </c>
      <c r="D20" s="114" t="s">
        <v>62</v>
      </c>
      <c r="E20" s="115"/>
      <c r="F20" s="116">
        <v>7.6</v>
      </c>
      <c r="G20" s="117" t="str">
        <f t="shared" si="1"/>
        <v>B</v>
      </c>
      <c r="H20" s="118" t="str">
        <f t="shared" si="2"/>
        <v>3.0</v>
      </c>
      <c r="I20" s="116">
        <v>8.4</v>
      </c>
      <c r="J20" s="117" t="str">
        <f t="shared" si="3"/>
        <v>B⁺</v>
      </c>
      <c r="K20" s="118" t="str">
        <f t="shared" si="4"/>
        <v>3.5</v>
      </c>
      <c r="L20" s="116"/>
      <c r="M20" s="117" t="str">
        <f t="shared" si="14"/>
        <v>F</v>
      </c>
      <c r="N20" s="118" t="b">
        <f t="shared" si="15"/>
        <v>0</v>
      </c>
      <c r="O20" s="116"/>
      <c r="P20" s="117" t="str">
        <f t="shared" si="5"/>
        <v>F</v>
      </c>
      <c r="Q20" s="118" t="b">
        <f t="shared" si="6"/>
        <v>0</v>
      </c>
      <c r="R20" s="116">
        <v>7.4</v>
      </c>
      <c r="S20" s="117" t="str">
        <f t="shared" si="7"/>
        <v>B</v>
      </c>
      <c r="T20" s="118" t="str">
        <f t="shared" si="8"/>
        <v>3.0</v>
      </c>
      <c r="U20" s="116"/>
      <c r="V20" s="117" t="str">
        <f t="shared" si="9"/>
        <v>F</v>
      </c>
      <c r="W20" s="118" t="b">
        <f t="shared" si="10"/>
        <v>0</v>
      </c>
      <c r="X20" s="119"/>
      <c r="Y20" s="117" t="str">
        <f t="shared" si="11"/>
        <v>F</v>
      </c>
      <c r="Z20" s="118" t="b">
        <f t="shared" si="12"/>
        <v>0</v>
      </c>
      <c r="AA20" s="120">
        <f>F20*$F$7+I20*$I$7+L20*$L$7+O20*$O$7+R20*$R$7+U20*$U$7+X20*$X$7</f>
        <v>46.8</v>
      </c>
      <c r="AB20" s="121">
        <f t="shared" si="13"/>
        <v>2.7529411764705882</v>
      </c>
      <c r="AC20" s="120">
        <f>H20*$F$7+K20*$I$7+N20*$L$7+Q20*$O$7+T20*$R$7+W20*$U$7+Z20*$X$7</f>
        <v>19</v>
      </c>
      <c r="AD20" s="121">
        <f t="shared" si="0"/>
        <v>1.1176470588235294</v>
      </c>
    </row>
    <row r="21" spans="1:30" ht="18.75" customHeight="1">
      <c r="A21" s="112">
        <v>13</v>
      </c>
      <c r="B21" s="112" t="s">
        <v>63</v>
      </c>
      <c r="C21" s="113" t="s">
        <v>64</v>
      </c>
      <c r="D21" s="114" t="s">
        <v>65</v>
      </c>
      <c r="E21" s="115"/>
      <c r="F21" s="116">
        <v>7.3</v>
      </c>
      <c r="G21" s="117" t="str">
        <f t="shared" si="1"/>
        <v>B</v>
      </c>
      <c r="H21" s="118" t="str">
        <f t="shared" si="2"/>
        <v>3.0</v>
      </c>
      <c r="I21" s="116">
        <v>9</v>
      </c>
      <c r="J21" s="117" t="str">
        <f t="shared" si="3"/>
        <v>A</v>
      </c>
      <c r="K21" s="118" t="str">
        <f t="shared" si="4"/>
        <v>3.8</v>
      </c>
      <c r="L21" s="116"/>
      <c r="M21" s="117" t="str">
        <f t="shared" si="14"/>
        <v>F</v>
      </c>
      <c r="N21" s="118" t="b">
        <f t="shared" si="15"/>
        <v>0</v>
      </c>
      <c r="O21" s="116"/>
      <c r="P21" s="117" t="str">
        <f t="shared" si="5"/>
        <v>F</v>
      </c>
      <c r="Q21" s="118" t="b">
        <f t="shared" si="6"/>
        <v>0</v>
      </c>
      <c r="R21" s="116">
        <v>7.1</v>
      </c>
      <c r="S21" s="117" t="str">
        <f t="shared" si="7"/>
        <v>B</v>
      </c>
      <c r="T21" s="118" t="str">
        <f t="shared" si="8"/>
        <v>3.0</v>
      </c>
      <c r="U21" s="116"/>
      <c r="V21" s="117" t="str">
        <f t="shared" si="9"/>
        <v>F</v>
      </c>
      <c r="W21" s="118" t="b">
        <f t="shared" si="10"/>
        <v>0</v>
      </c>
      <c r="X21" s="119"/>
      <c r="Y21" s="117" t="str">
        <f t="shared" si="11"/>
        <v>F</v>
      </c>
      <c r="Z21" s="118" t="b">
        <f t="shared" si="12"/>
        <v>0</v>
      </c>
      <c r="AA21" s="120">
        <f>F21*$F$7+I21*$I$7+L21*$L$7+O21*$O$7+R21*$R$7+U21*$U$7+X21*$X$7</f>
        <v>46.8</v>
      </c>
      <c r="AB21" s="121">
        <f t="shared" si="13"/>
        <v>2.7529411764705882</v>
      </c>
      <c r="AC21" s="120">
        <f>H21*$F$7+K21*$I$7+N21*$L$7+Q21*$O$7+T21*$R$7+W21*$U$7+Z21*$X$7</f>
        <v>19.600000000000001</v>
      </c>
      <c r="AD21" s="121">
        <f t="shared" si="0"/>
        <v>1.1529411764705884</v>
      </c>
    </row>
    <row r="22" spans="1:30" ht="18.75" customHeight="1">
      <c r="A22" s="112">
        <v>14</v>
      </c>
      <c r="B22" s="112" t="s">
        <v>66</v>
      </c>
      <c r="C22" s="113" t="s">
        <v>67</v>
      </c>
      <c r="D22" s="114" t="s">
        <v>68</v>
      </c>
      <c r="E22" s="115"/>
      <c r="F22" s="116">
        <v>7.6</v>
      </c>
      <c r="G22" s="117" t="str">
        <f t="shared" si="1"/>
        <v>B</v>
      </c>
      <c r="H22" s="118" t="str">
        <f t="shared" si="2"/>
        <v>3.0</v>
      </c>
      <c r="I22" s="116">
        <v>8.4</v>
      </c>
      <c r="J22" s="117" t="str">
        <f t="shared" si="3"/>
        <v>B⁺</v>
      </c>
      <c r="K22" s="118" t="str">
        <f t="shared" si="4"/>
        <v>3.5</v>
      </c>
      <c r="L22" s="116"/>
      <c r="M22" s="117" t="str">
        <f t="shared" si="14"/>
        <v>F</v>
      </c>
      <c r="N22" s="118" t="b">
        <f t="shared" si="15"/>
        <v>0</v>
      </c>
      <c r="O22" s="116"/>
      <c r="P22" s="117" t="str">
        <f t="shared" si="5"/>
        <v>F</v>
      </c>
      <c r="Q22" s="118" t="b">
        <f t="shared" si="6"/>
        <v>0</v>
      </c>
      <c r="R22" s="116">
        <v>7.7</v>
      </c>
      <c r="S22" s="117" t="str">
        <f t="shared" si="7"/>
        <v>B</v>
      </c>
      <c r="T22" s="118" t="str">
        <f t="shared" si="8"/>
        <v>3.0</v>
      </c>
      <c r="U22" s="116"/>
      <c r="V22" s="117" t="str">
        <f t="shared" si="9"/>
        <v>F</v>
      </c>
      <c r="W22" s="118" t="b">
        <f t="shared" si="10"/>
        <v>0</v>
      </c>
      <c r="X22" s="119"/>
      <c r="Y22" s="117" t="str">
        <f t="shared" si="11"/>
        <v>F</v>
      </c>
      <c r="Z22" s="118" t="b">
        <f t="shared" si="12"/>
        <v>0</v>
      </c>
      <c r="AA22" s="120">
        <f>F22*$F$7+I22*$I$7+L22*$L$7+O22*$O$7+R22*$R$7+U22*$U$7+X22*$X$7</f>
        <v>47.4</v>
      </c>
      <c r="AB22" s="121">
        <f t="shared" si="13"/>
        <v>2.7882352941176469</v>
      </c>
      <c r="AC22" s="120">
        <f>H22*$F$7+K22*$I$7+N22*$L$7+Q22*$O$7+T22*$R$7+W22*$U$7+Z22*$X$7</f>
        <v>19</v>
      </c>
      <c r="AD22" s="121">
        <f t="shared" si="0"/>
        <v>1.1176470588235294</v>
      </c>
    </row>
    <row r="23" spans="1:30" ht="18.75" customHeight="1">
      <c r="A23" s="112">
        <v>15</v>
      </c>
      <c r="B23" s="112" t="s">
        <v>69</v>
      </c>
      <c r="C23" s="122" t="s">
        <v>70</v>
      </c>
      <c r="D23" s="123" t="s">
        <v>71</v>
      </c>
      <c r="E23" s="115"/>
      <c r="F23" s="116">
        <v>7.7</v>
      </c>
      <c r="G23" s="117" t="str">
        <f t="shared" si="1"/>
        <v>B</v>
      </c>
      <c r="H23" s="118" t="str">
        <f t="shared" si="2"/>
        <v>3.0</v>
      </c>
      <c r="I23" s="116">
        <v>8.4</v>
      </c>
      <c r="J23" s="117" t="str">
        <f t="shared" si="3"/>
        <v>B⁺</v>
      </c>
      <c r="K23" s="118" t="str">
        <f t="shared" si="4"/>
        <v>3.5</v>
      </c>
      <c r="L23" s="116"/>
      <c r="M23" s="117" t="str">
        <f t="shared" si="14"/>
        <v>F</v>
      </c>
      <c r="N23" s="118" t="b">
        <f t="shared" si="15"/>
        <v>0</v>
      </c>
      <c r="O23" s="116"/>
      <c r="P23" s="117" t="str">
        <f t="shared" si="5"/>
        <v>F</v>
      </c>
      <c r="Q23" s="118" t="b">
        <f t="shared" si="6"/>
        <v>0</v>
      </c>
      <c r="R23" s="116">
        <v>7.1</v>
      </c>
      <c r="S23" s="117" t="str">
        <f t="shared" si="7"/>
        <v>B</v>
      </c>
      <c r="T23" s="118" t="str">
        <f t="shared" si="8"/>
        <v>3.0</v>
      </c>
      <c r="U23" s="116"/>
      <c r="V23" s="117" t="str">
        <f t="shared" si="9"/>
        <v>F</v>
      </c>
      <c r="W23" s="118" t="b">
        <f t="shared" si="10"/>
        <v>0</v>
      </c>
      <c r="X23" s="119"/>
      <c r="Y23" s="117" t="str">
        <f t="shared" si="11"/>
        <v>F</v>
      </c>
      <c r="Z23" s="118" t="b">
        <f t="shared" si="12"/>
        <v>0</v>
      </c>
      <c r="AA23" s="120">
        <f>F23*$F$7+I23*$I$7+L23*$L$7+O23*$O$7+R23*$R$7+U23*$U$7+X23*$X$7</f>
        <v>46.400000000000006</v>
      </c>
      <c r="AB23" s="121">
        <f t="shared" si="13"/>
        <v>2.7294117647058829</v>
      </c>
      <c r="AC23" s="120">
        <f>H23*$F$7+K23*$I$7+N23*$L$7+Q23*$O$7+T23*$R$7+W23*$U$7+Z23*$X$7</f>
        <v>19</v>
      </c>
      <c r="AD23" s="121">
        <f t="shared" si="0"/>
        <v>1.1176470588235294</v>
      </c>
    </row>
    <row r="24" spans="1:30" ht="18.75" customHeight="1">
      <c r="A24" s="112">
        <v>16</v>
      </c>
      <c r="B24" s="112" t="s">
        <v>72</v>
      </c>
      <c r="C24" s="113" t="s">
        <v>73</v>
      </c>
      <c r="D24" s="114" t="s">
        <v>74</v>
      </c>
      <c r="E24" s="115"/>
      <c r="F24" s="116">
        <v>7.4</v>
      </c>
      <c r="G24" s="117" t="str">
        <f t="shared" si="1"/>
        <v>B</v>
      </c>
      <c r="H24" s="118" t="str">
        <f t="shared" si="2"/>
        <v>3.0</v>
      </c>
      <c r="I24" s="116">
        <v>9</v>
      </c>
      <c r="J24" s="117" t="str">
        <f t="shared" si="3"/>
        <v>A</v>
      </c>
      <c r="K24" s="118" t="str">
        <f t="shared" si="4"/>
        <v>3.8</v>
      </c>
      <c r="L24" s="116"/>
      <c r="M24" s="117" t="str">
        <f t="shared" si="14"/>
        <v>F</v>
      </c>
      <c r="N24" s="118" t="b">
        <f t="shared" si="15"/>
        <v>0</v>
      </c>
      <c r="O24" s="116"/>
      <c r="P24" s="117" t="str">
        <f t="shared" si="5"/>
        <v>F</v>
      </c>
      <c r="Q24" s="118" t="b">
        <f t="shared" si="6"/>
        <v>0</v>
      </c>
      <c r="R24" s="116">
        <v>7.7</v>
      </c>
      <c r="S24" s="117" t="str">
        <f t="shared" si="7"/>
        <v>B</v>
      </c>
      <c r="T24" s="118" t="str">
        <f t="shared" si="8"/>
        <v>3.0</v>
      </c>
      <c r="U24" s="116"/>
      <c r="V24" s="117" t="str">
        <f t="shared" si="9"/>
        <v>F</v>
      </c>
      <c r="W24" s="118" t="b">
        <f t="shared" si="10"/>
        <v>0</v>
      </c>
      <c r="X24" s="119"/>
      <c r="Y24" s="117" t="str">
        <f t="shared" si="11"/>
        <v>F</v>
      </c>
      <c r="Z24" s="118" t="b">
        <f t="shared" si="12"/>
        <v>0</v>
      </c>
      <c r="AA24" s="120">
        <f>F24*$F$7+I24*$I$7+L24*$L$7+O24*$O$7+R24*$R$7+U24*$U$7+X24*$X$7</f>
        <v>48.199999999999996</v>
      </c>
      <c r="AB24" s="121">
        <f t="shared" si="13"/>
        <v>2.8352941176470585</v>
      </c>
      <c r="AC24" s="120">
        <f>H24*$F$7+K24*$I$7+N24*$L$7+Q24*$O$7+T24*$R$7+W24*$U$7+Z24*$X$7</f>
        <v>19.600000000000001</v>
      </c>
      <c r="AD24" s="121">
        <f t="shared" si="0"/>
        <v>1.1529411764705884</v>
      </c>
    </row>
    <row r="25" spans="1:30" ht="18.75" customHeight="1">
      <c r="A25" s="112">
        <v>17</v>
      </c>
      <c r="B25" s="112" t="s">
        <v>75</v>
      </c>
      <c r="C25" s="113" t="s">
        <v>76</v>
      </c>
      <c r="D25" s="114" t="s">
        <v>77</v>
      </c>
      <c r="E25" s="115"/>
      <c r="F25" s="116">
        <v>7</v>
      </c>
      <c r="G25" s="117" t="str">
        <f t="shared" si="1"/>
        <v>B</v>
      </c>
      <c r="H25" s="118" t="str">
        <f t="shared" si="2"/>
        <v>3.0</v>
      </c>
      <c r="I25" s="116">
        <v>8.4</v>
      </c>
      <c r="J25" s="117" t="str">
        <f t="shared" si="3"/>
        <v>B⁺</v>
      </c>
      <c r="K25" s="118" t="str">
        <f t="shared" si="4"/>
        <v>3.5</v>
      </c>
      <c r="L25" s="116"/>
      <c r="M25" s="117" t="str">
        <f t="shared" si="14"/>
        <v>F</v>
      </c>
      <c r="N25" s="118" t="b">
        <f t="shared" si="15"/>
        <v>0</v>
      </c>
      <c r="O25" s="116"/>
      <c r="P25" s="117" t="str">
        <f t="shared" si="5"/>
        <v>F</v>
      </c>
      <c r="Q25" s="118" t="b">
        <f t="shared" si="6"/>
        <v>0</v>
      </c>
      <c r="R25" s="116">
        <v>7.4</v>
      </c>
      <c r="S25" s="117" t="str">
        <f t="shared" si="7"/>
        <v>B</v>
      </c>
      <c r="T25" s="118" t="str">
        <f t="shared" si="8"/>
        <v>3.0</v>
      </c>
      <c r="U25" s="116"/>
      <c r="V25" s="117" t="str">
        <f t="shared" si="9"/>
        <v>F</v>
      </c>
      <c r="W25" s="118" t="b">
        <f t="shared" si="10"/>
        <v>0</v>
      </c>
      <c r="X25" s="119"/>
      <c r="Y25" s="117" t="str">
        <f t="shared" si="11"/>
        <v>F</v>
      </c>
      <c r="Z25" s="118" t="b">
        <f t="shared" si="12"/>
        <v>0</v>
      </c>
      <c r="AA25" s="120">
        <f>F25*$F$7+I25*$I$7+L25*$L$7+O25*$O$7+R25*$R$7+U25*$U$7+X25*$X$7</f>
        <v>45.6</v>
      </c>
      <c r="AB25" s="121">
        <f t="shared" si="13"/>
        <v>2.6823529411764708</v>
      </c>
      <c r="AC25" s="120">
        <f>H25*$F$7+K25*$I$7+N25*$L$7+Q25*$O$7+T25*$R$7+W25*$U$7+Z25*$X$7</f>
        <v>19</v>
      </c>
      <c r="AD25" s="121">
        <f t="shared" si="0"/>
        <v>1.1176470588235294</v>
      </c>
    </row>
    <row r="26" spans="1:30" ht="18.75" customHeight="1">
      <c r="A26" s="112">
        <v>18</v>
      </c>
      <c r="B26" s="112" t="s">
        <v>78</v>
      </c>
      <c r="C26" s="113" t="s">
        <v>79</v>
      </c>
      <c r="D26" s="114" t="s">
        <v>80</v>
      </c>
      <c r="E26" s="115"/>
      <c r="F26" s="116">
        <v>7.6</v>
      </c>
      <c r="G26" s="117" t="str">
        <f t="shared" si="1"/>
        <v>B</v>
      </c>
      <c r="H26" s="118" t="str">
        <f t="shared" si="2"/>
        <v>3.0</v>
      </c>
      <c r="I26" s="116">
        <v>9.4</v>
      </c>
      <c r="J26" s="117" t="str">
        <f t="shared" si="3"/>
        <v>A</v>
      </c>
      <c r="K26" s="118" t="str">
        <f t="shared" si="4"/>
        <v>3.8</v>
      </c>
      <c r="L26" s="116"/>
      <c r="M26" s="117" t="str">
        <f t="shared" si="14"/>
        <v>F</v>
      </c>
      <c r="N26" s="118" t="b">
        <f t="shared" si="15"/>
        <v>0</v>
      </c>
      <c r="O26" s="116"/>
      <c r="P26" s="117" t="str">
        <f t="shared" si="5"/>
        <v>F</v>
      </c>
      <c r="Q26" s="118" t="b">
        <f t="shared" si="6"/>
        <v>0</v>
      </c>
      <c r="R26" s="116">
        <v>7.4</v>
      </c>
      <c r="S26" s="117" t="str">
        <f t="shared" si="7"/>
        <v>B</v>
      </c>
      <c r="T26" s="118" t="str">
        <f t="shared" si="8"/>
        <v>3.0</v>
      </c>
      <c r="U26" s="116"/>
      <c r="V26" s="117" t="str">
        <f t="shared" si="9"/>
        <v>F</v>
      </c>
      <c r="W26" s="118" t="b">
        <f t="shared" si="10"/>
        <v>0</v>
      </c>
      <c r="X26" s="119"/>
      <c r="Y26" s="117" t="str">
        <f t="shared" si="11"/>
        <v>F</v>
      </c>
      <c r="Z26" s="118" t="b">
        <f t="shared" si="12"/>
        <v>0</v>
      </c>
      <c r="AA26" s="120">
        <f>F26*$F$7+I26*$I$7+L26*$L$7+O26*$O$7+R26*$R$7+U26*$U$7+X26*$X$7</f>
        <v>48.8</v>
      </c>
      <c r="AB26" s="121">
        <f t="shared" si="13"/>
        <v>2.8705882352941177</v>
      </c>
      <c r="AC26" s="120">
        <f>H26*$F$7+K26*$I$7+N26*$L$7+Q26*$O$7+T26*$R$7+W26*$U$7+Z26*$X$7</f>
        <v>19.600000000000001</v>
      </c>
      <c r="AD26" s="121">
        <f t="shared" si="0"/>
        <v>1.1529411764705884</v>
      </c>
    </row>
    <row r="27" spans="1:30" ht="18.75" customHeight="1">
      <c r="A27" s="112">
        <v>19</v>
      </c>
      <c r="B27" s="112" t="s">
        <v>81</v>
      </c>
      <c r="C27" s="113" t="s">
        <v>82</v>
      </c>
      <c r="D27" s="114" t="s">
        <v>83</v>
      </c>
      <c r="E27" s="115"/>
      <c r="F27" s="116">
        <v>7.6</v>
      </c>
      <c r="G27" s="117" t="str">
        <f t="shared" si="1"/>
        <v>B</v>
      </c>
      <c r="H27" s="118" t="str">
        <f t="shared" si="2"/>
        <v>3.0</v>
      </c>
      <c r="I27" s="116">
        <v>9</v>
      </c>
      <c r="J27" s="117" t="str">
        <f t="shared" si="3"/>
        <v>A</v>
      </c>
      <c r="K27" s="118" t="str">
        <f t="shared" si="4"/>
        <v>3.8</v>
      </c>
      <c r="L27" s="116"/>
      <c r="M27" s="117" t="str">
        <f t="shared" si="14"/>
        <v>F</v>
      </c>
      <c r="N27" s="118" t="b">
        <f t="shared" si="15"/>
        <v>0</v>
      </c>
      <c r="O27" s="116"/>
      <c r="P27" s="117" t="str">
        <f t="shared" si="5"/>
        <v>F</v>
      </c>
      <c r="Q27" s="118" t="b">
        <f t="shared" si="6"/>
        <v>0</v>
      </c>
      <c r="R27" s="116">
        <v>8</v>
      </c>
      <c r="S27" s="117" t="str">
        <f t="shared" si="7"/>
        <v>B⁺</v>
      </c>
      <c r="T27" s="118" t="str">
        <f t="shared" si="8"/>
        <v>3.5</v>
      </c>
      <c r="U27" s="116"/>
      <c r="V27" s="117" t="str">
        <f t="shared" si="9"/>
        <v>F</v>
      </c>
      <c r="W27" s="118" t="b">
        <f t="shared" si="10"/>
        <v>0</v>
      </c>
      <c r="X27" s="119"/>
      <c r="Y27" s="117" t="str">
        <f t="shared" si="11"/>
        <v>F</v>
      </c>
      <c r="Z27" s="118" t="b">
        <f t="shared" si="12"/>
        <v>0</v>
      </c>
      <c r="AA27" s="120">
        <f>F27*$F$7+I27*$I$7+L27*$L$7+O27*$O$7+R27*$R$7+U27*$U$7+X27*$X$7</f>
        <v>49.2</v>
      </c>
      <c r="AB27" s="121">
        <f t="shared" si="13"/>
        <v>2.8941176470588239</v>
      </c>
      <c r="AC27" s="120">
        <f>H27*$F$7+K27*$I$7+N27*$L$7+Q27*$O$7+T27*$R$7+W27*$U$7+Z27*$X$7</f>
        <v>20.6</v>
      </c>
      <c r="AD27" s="121">
        <f t="shared" si="0"/>
        <v>1.2117647058823531</v>
      </c>
    </row>
    <row r="28" spans="1:30" ht="18.75" customHeight="1">
      <c r="A28" s="112">
        <v>20</v>
      </c>
      <c r="B28" s="112" t="s">
        <v>84</v>
      </c>
      <c r="C28" s="113" t="s">
        <v>85</v>
      </c>
      <c r="D28" s="114" t="s">
        <v>86</v>
      </c>
      <c r="E28" s="115"/>
      <c r="F28" s="116">
        <v>7.3</v>
      </c>
      <c r="G28" s="117" t="str">
        <f t="shared" si="1"/>
        <v>B</v>
      </c>
      <c r="H28" s="118" t="str">
        <f t="shared" si="2"/>
        <v>3.0</v>
      </c>
      <c r="I28" s="116">
        <v>8.4</v>
      </c>
      <c r="J28" s="117" t="str">
        <f t="shared" si="3"/>
        <v>B⁺</v>
      </c>
      <c r="K28" s="118" t="str">
        <f t="shared" si="4"/>
        <v>3.5</v>
      </c>
      <c r="L28" s="116"/>
      <c r="M28" s="117" t="str">
        <f t="shared" si="14"/>
        <v>F</v>
      </c>
      <c r="N28" s="118" t="b">
        <f t="shared" si="15"/>
        <v>0</v>
      </c>
      <c r="O28" s="116"/>
      <c r="P28" s="117" t="str">
        <f t="shared" si="5"/>
        <v>F</v>
      </c>
      <c r="Q28" s="118" t="b">
        <f t="shared" si="6"/>
        <v>0</v>
      </c>
      <c r="R28" s="116">
        <v>7.4</v>
      </c>
      <c r="S28" s="117" t="str">
        <f t="shared" si="7"/>
        <v>B</v>
      </c>
      <c r="T28" s="118" t="str">
        <f t="shared" si="8"/>
        <v>3.0</v>
      </c>
      <c r="U28" s="116"/>
      <c r="V28" s="117" t="str">
        <f t="shared" si="9"/>
        <v>F</v>
      </c>
      <c r="W28" s="118" t="b">
        <f t="shared" si="10"/>
        <v>0</v>
      </c>
      <c r="X28" s="119"/>
      <c r="Y28" s="117" t="str">
        <f t="shared" si="11"/>
        <v>F</v>
      </c>
      <c r="Z28" s="118" t="b">
        <f t="shared" si="12"/>
        <v>0</v>
      </c>
      <c r="AA28" s="120">
        <f>F28*$F$7+I28*$I$7+L28*$L$7+O28*$O$7+R28*$R$7+U28*$U$7+X28*$X$7</f>
        <v>46.2</v>
      </c>
      <c r="AB28" s="121">
        <f t="shared" si="13"/>
        <v>2.7176470588235295</v>
      </c>
      <c r="AC28" s="120">
        <f>H28*$F$7+K28*$I$7+N28*$L$7+Q28*$O$7+T28*$R$7+W28*$U$7+Z28*$X$7</f>
        <v>19</v>
      </c>
      <c r="AD28" s="121">
        <f t="shared" si="0"/>
        <v>1.1176470588235294</v>
      </c>
    </row>
    <row r="29" spans="1:30" ht="18.75" customHeight="1">
      <c r="A29" s="112">
        <v>21</v>
      </c>
      <c r="B29" s="112" t="s">
        <v>87</v>
      </c>
      <c r="C29" s="113" t="s">
        <v>88</v>
      </c>
      <c r="D29" s="114" t="s">
        <v>89</v>
      </c>
      <c r="E29" s="115"/>
      <c r="F29" s="116">
        <v>8</v>
      </c>
      <c r="G29" s="117" t="str">
        <f t="shared" si="1"/>
        <v>B⁺</v>
      </c>
      <c r="H29" s="118" t="str">
        <f t="shared" si="2"/>
        <v>3.5</v>
      </c>
      <c r="I29" s="116">
        <v>9</v>
      </c>
      <c r="J29" s="117" t="str">
        <f t="shared" si="3"/>
        <v>A</v>
      </c>
      <c r="K29" s="118" t="str">
        <f t="shared" si="4"/>
        <v>3.8</v>
      </c>
      <c r="L29" s="116"/>
      <c r="M29" s="117" t="str">
        <f t="shared" si="14"/>
        <v>F</v>
      </c>
      <c r="N29" s="118" t="b">
        <f t="shared" si="15"/>
        <v>0</v>
      </c>
      <c r="O29" s="116"/>
      <c r="P29" s="117" t="str">
        <f t="shared" si="5"/>
        <v>F</v>
      </c>
      <c r="Q29" s="118" t="b">
        <f t="shared" si="6"/>
        <v>0</v>
      </c>
      <c r="R29" s="116">
        <v>7.4</v>
      </c>
      <c r="S29" s="117" t="str">
        <f t="shared" si="7"/>
        <v>B</v>
      </c>
      <c r="T29" s="118" t="str">
        <f t="shared" si="8"/>
        <v>3.0</v>
      </c>
      <c r="U29" s="116"/>
      <c r="V29" s="117" t="str">
        <f t="shared" si="9"/>
        <v>F</v>
      </c>
      <c r="W29" s="118" t="b">
        <f t="shared" si="10"/>
        <v>0</v>
      </c>
      <c r="X29" s="119"/>
      <c r="Y29" s="117" t="str">
        <f t="shared" si="11"/>
        <v>F</v>
      </c>
      <c r="Z29" s="118" t="b">
        <f t="shared" si="12"/>
        <v>0</v>
      </c>
      <c r="AA29" s="120">
        <f>F29*$F$7+I29*$I$7+L29*$L$7+O29*$O$7+R29*$R$7+U29*$U$7+X29*$X$7</f>
        <v>48.8</v>
      </c>
      <c r="AB29" s="121">
        <f t="shared" si="13"/>
        <v>2.8705882352941177</v>
      </c>
      <c r="AC29" s="120">
        <f>H29*$F$7+K29*$I$7+N29*$L$7+Q29*$O$7+T29*$R$7+W29*$U$7+Z29*$X$7</f>
        <v>20.6</v>
      </c>
      <c r="AD29" s="121">
        <f t="shared" si="0"/>
        <v>1.2117647058823531</v>
      </c>
    </row>
    <row r="30" spans="1:30" ht="18.75" customHeight="1">
      <c r="A30" s="112">
        <v>22</v>
      </c>
      <c r="B30" s="112" t="s">
        <v>90</v>
      </c>
      <c r="C30" s="113" t="s">
        <v>91</v>
      </c>
      <c r="D30" s="114" t="s">
        <v>92</v>
      </c>
      <c r="E30" s="115"/>
      <c r="F30" s="116">
        <v>7.4</v>
      </c>
      <c r="G30" s="117" t="str">
        <f t="shared" si="1"/>
        <v>B</v>
      </c>
      <c r="H30" s="118" t="str">
        <f t="shared" si="2"/>
        <v>3.0</v>
      </c>
      <c r="I30" s="116">
        <v>9.4</v>
      </c>
      <c r="J30" s="117" t="str">
        <f t="shared" si="3"/>
        <v>A</v>
      </c>
      <c r="K30" s="118" t="str">
        <f t="shared" si="4"/>
        <v>3.8</v>
      </c>
      <c r="L30" s="116"/>
      <c r="M30" s="117" t="str">
        <f t="shared" si="14"/>
        <v>F</v>
      </c>
      <c r="N30" s="118" t="b">
        <f t="shared" si="15"/>
        <v>0</v>
      </c>
      <c r="O30" s="116"/>
      <c r="P30" s="117" t="str">
        <f t="shared" si="5"/>
        <v>F</v>
      </c>
      <c r="Q30" s="118" t="b">
        <f t="shared" si="6"/>
        <v>0</v>
      </c>
      <c r="R30" s="116">
        <v>8.4</v>
      </c>
      <c r="S30" s="117" t="str">
        <f t="shared" si="7"/>
        <v>B⁺</v>
      </c>
      <c r="T30" s="118" t="str">
        <f t="shared" si="8"/>
        <v>3.5</v>
      </c>
      <c r="U30" s="116"/>
      <c r="V30" s="117" t="str">
        <f t="shared" si="9"/>
        <v>F</v>
      </c>
      <c r="W30" s="118" t="b">
        <f t="shared" si="10"/>
        <v>0</v>
      </c>
      <c r="X30" s="119"/>
      <c r="Y30" s="117" t="str">
        <f t="shared" si="11"/>
        <v>F</v>
      </c>
      <c r="Z30" s="118" t="b">
        <f t="shared" si="12"/>
        <v>0</v>
      </c>
      <c r="AA30" s="120">
        <f>F30*$F$7+I30*$I$7+L30*$L$7+O30*$O$7+R30*$R$7+U30*$U$7+X30*$X$7</f>
        <v>50.400000000000006</v>
      </c>
      <c r="AB30" s="121">
        <f t="shared" si="13"/>
        <v>2.9647058823529413</v>
      </c>
      <c r="AC30" s="120">
        <f>H30*$F$7+K30*$I$7+N30*$L$7+Q30*$O$7+T30*$R$7+W30*$U$7+Z30*$X$7</f>
        <v>20.6</v>
      </c>
      <c r="AD30" s="121">
        <f t="shared" si="0"/>
        <v>1.2117647058823531</v>
      </c>
    </row>
    <row r="31" spans="1:30" ht="18.75" customHeight="1">
      <c r="A31" s="112">
        <v>23</v>
      </c>
      <c r="B31" s="112" t="s">
        <v>93</v>
      </c>
      <c r="C31" s="113" t="s">
        <v>94</v>
      </c>
      <c r="D31" s="114" t="s">
        <v>95</v>
      </c>
      <c r="E31" s="115"/>
      <c r="F31" s="116">
        <v>8</v>
      </c>
      <c r="G31" s="117" t="str">
        <f t="shared" si="1"/>
        <v>B⁺</v>
      </c>
      <c r="H31" s="118" t="str">
        <f t="shared" si="2"/>
        <v>3.5</v>
      </c>
      <c r="I31" s="116">
        <v>8.4</v>
      </c>
      <c r="J31" s="117" t="str">
        <f t="shared" si="3"/>
        <v>B⁺</v>
      </c>
      <c r="K31" s="118" t="str">
        <f t="shared" si="4"/>
        <v>3.5</v>
      </c>
      <c r="L31" s="116"/>
      <c r="M31" s="117" t="str">
        <f t="shared" si="14"/>
        <v>F</v>
      </c>
      <c r="N31" s="118" t="b">
        <f t="shared" si="15"/>
        <v>0</v>
      </c>
      <c r="O31" s="116"/>
      <c r="P31" s="117" t="str">
        <f t="shared" si="5"/>
        <v>F</v>
      </c>
      <c r="Q31" s="118" t="b">
        <f t="shared" si="6"/>
        <v>0</v>
      </c>
      <c r="R31" s="116">
        <v>7.4</v>
      </c>
      <c r="S31" s="117" t="str">
        <f t="shared" si="7"/>
        <v>B</v>
      </c>
      <c r="T31" s="118" t="str">
        <f t="shared" si="8"/>
        <v>3.0</v>
      </c>
      <c r="U31" s="116"/>
      <c r="V31" s="117" t="str">
        <f t="shared" si="9"/>
        <v>F</v>
      </c>
      <c r="W31" s="118" t="b">
        <f t="shared" si="10"/>
        <v>0</v>
      </c>
      <c r="X31" s="119"/>
      <c r="Y31" s="117" t="str">
        <f t="shared" si="11"/>
        <v>F</v>
      </c>
      <c r="Z31" s="118" t="b">
        <f t="shared" si="12"/>
        <v>0</v>
      </c>
      <c r="AA31" s="120">
        <f>F31*$F$7+I31*$I$7+L31*$L$7+O31*$O$7+R31*$R$7+U31*$U$7+X31*$X$7</f>
        <v>47.599999999999994</v>
      </c>
      <c r="AB31" s="121">
        <f t="shared" si="13"/>
        <v>2.8</v>
      </c>
      <c r="AC31" s="120">
        <f>H31*$F$7+K31*$I$7+N31*$L$7+Q31*$O$7+T31*$R$7+W31*$U$7+Z31*$X$7</f>
        <v>20</v>
      </c>
      <c r="AD31" s="121">
        <f t="shared" si="0"/>
        <v>1.1764705882352942</v>
      </c>
    </row>
    <row r="32" spans="1:30" ht="18.75" customHeight="1">
      <c r="A32" s="112">
        <v>24</v>
      </c>
      <c r="B32" s="112" t="s">
        <v>96</v>
      </c>
      <c r="C32" s="113" t="s">
        <v>97</v>
      </c>
      <c r="D32" s="114" t="s">
        <v>98</v>
      </c>
      <c r="E32" s="115"/>
      <c r="F32" s="116">
        <v>7.9</v>
      </c>
      <c r="G32" s="117" t="str">
        <f t="shared" si="1"/>
        <v>B</v>
      </c>
      <c r="H32" s="118" t="str">
        <f t="shared" si="2"/>
        <v>3.0</v>
      </c>
      <c r="I32" s="116">
        <v>8.4</v>
      </c>
      <c r="J32" s="117" t="str">
        <f t="shared" si="3"/>
        <v>B⁺</v>
      </c>
      <c r="K32" s="118" t="str">
        <f t="shared" si="4"/>
        <v>3.5</v>
      </c>
      <c r="L32" s="116"/>
      <c r="M32" s="117" t="str">
        <f t="shared" si="14"/>
        <v>F</v>
      </c>
      <c r="N32" s="118" t="b">
        <f t="shared" si="15"/>
        <v>0</v>
      </c>
      <c r="O32" s="116"/>
      <c r="P32" s="117" t="str">
        <f t="shared" si="5"/>
        <v>F</v>
      </c>
      <c r="Q32" s="118" t="b">
        <f t="shared" si="6"/>
        <v>0</v>
      </c>
      <c r="R32" s="116">
        <v>7.7</v>
      </c>
      <c r="S32" s="117" t="str">
        <f t="shared" si="7"/>
        <v>B</v>
      </c>
      <c r="T32" s="118" t="str">
        <f t="shared" si="8"/>
        <v>3.0</v>
      </c>
      <c r="U32" s="116"/>
      <c r="V32" s="117" t="str">
        <f t="shared" si="9"/>
        <v>F</v>
      </c>
      <c r="W32" s="118" t="b">
        <f t="shared" si="10"/>
        <v>0</v>
      </c>
      <c r="X32" s="119"/>
      <c r="Y32" s="117" t="str">
        <f t="shared" si="11"/>
        <v>F</v>
      </c>
      <c r="Z32" s="118" t="b">
        <f t="shared" si="12"/>
        <v>0</v>
      </c>
      <c r="AA32" s="120">
        <f>F32*$F$7+I32*$I$7+L32*$L$7+O32*$O$7+R32*$R$7+U32*$U$7+X32*$X$7</f>
        <v>48</v>
      </c>
      <c r="AB32" s="121">
        <f t="shared" si="13"/>
        <v>2.8235294117647061</v>
      </c>
      <c r="AC32" s="120">
        <f>H32*$F$7+K32*$I$7+N32*$L$7+Q32*$O$7+T32*$R$7+W32*$U$7+Z32*$X$7</f>
        <v>19</v>
      </c>
      <c r="AD32" s="121">
        <f t="shared" si="0"/>
        <v>1.1176470588235294</v>
      </c>
    </row>
    <row r="33" spans="1:30" ht="18.75" customHeight="1">
      <c r="A33" s="112">
        <v>25</v>
      </c>
      <c r="B33" s="112" t="s">
        <v>101</v>
      </c>
      <c r="C33" s="113" t="s">
        <v>102</v>
      </c>
      <c r="D33" s="114" t="s">
        <v>103</v>
      </c>
      <c r="E33" s="115"/>
      <c r="F33" s="116">
        <v>4.8</v>
      </c>
      <c r="G33" s="117" t="str">
        <f t="shared" si="1"/>
        <v>D</v>
      </c>
      <c r="H33" s="118" t="str">
        <f t="shared" si="2"/>
        <v>1.0</v>
      </c>
      <c r="I33" s="116">
        <v>4.8</v>
      </c>
      <c r="J33" s="117" t="str">
        <f t="shared" si="3"/>
        <v>D</v>
      </c>
      <c r="K33" s="118" t="str">
        <f t="shared" si="4"/>
        <v>1.0</v>
      </c>
      <c r="L33" s="116"/>
      <c r="M33" s="117" t="str">
        <f t="shared" si="14"/>
        <v>F</v>
      </c>
      <c r="N33" s="118" t="b">
        <f t="shared" si="15"/>
        <v>0</v>
      </c>
      <c r="O33" s="116"/>
      <c r="P33" s="117" t="str">
        <f t="shared" si="5"/>
        <v>F</v>
      </c>
      <c r="Q33" s="118" t="b">
        <f t="shared" si="6"/>
        <v>0</v>
      </c>
      <c r="R33" s="116">
        <v>4.2</v>
      </c>
      <c r="S33" s="117" t="str">
        <f t="shared" si="7"/>
        <v>D</v>
      </c>
      <c r="T33" s="118" t="str">
        <f t="shared" si="8"/>
        <v>1.0</v>
      </c>
      <c r="U33" s="116"/>
      <c r="V33" s="117" t="str">
        <f t="shared" si="9"/>
        <v>F</v>
      </c>
      <c r="W33" s="118" t="b">
        <f t="shared" si="10"/>
        <v>0</v>
      </c>
      <c r="X33" s="119"/>
      <c r="Y33" s="117" t="str">
        <f t="shared" si="11"/>
        <v>F</v>
      </c>
      <c r="Z33" s="118" t="b">
        <f t="shared" si="12"/>
        <v>0</v>
      </c>
      <c r="AA33" s="120">
        <f>F33*$F$7+I33*$I$7+L33*$L$7+O33*$O$7+R33*$R$7+U33*$U$7+X33*$X$7</f>
        <v>27.6</v>
      </c>
      <c r="AB33" s="121">
        <f t="shared" si="13"/>
        <v>1.6235294117647059</v>
      </c>
      <c r="AC33" s="120">
        <f>H33*$F$7+K33*$I$7+N33*$L$7+Q33*$O$7+T33*$R$7+W33*$U$7+Z33*$X$7</f>
        <v>6</v>
      </c>
      <c r="AD33" s="121">
        <f t="shared" si="0"/>
        <v>0.35294117647058826</v>
      </c>
    </row>
    <row r="34" spans="1:30" ht="15.75">
      <c r="A34" s="124" t="s">
        <v>115</v>
      </c>
      <c r="B34" s="124"/>
      <c r="C34" s="124"/>
      <c r="D34" s="124"/>
    </row>
  </sheetData>
  <mergeCells count="20">
    <mergeCell ref="A34:D34"/>
    <mergeCell ref="X6:Z6"/>
    <mergeCell ref="X7:Z7"/>
    <mergeCell ref="U6:W6"/>
    <mergeCell ref="U7:W7"/>
    <mergeCell ref="A1:D1"/>
    <mergeCell ref="E1:Z1"/>
    <mergeCell ref="I2:P2"/>
    <mergeCell ref="D3:F3"/>
    <mergeCell ref="D4:F4"/>
    <mergeCell ref="F7:H7"/>
    <mergeCell ref="I7:K7"/>
    <mergeCell ref="L7:N7"/>
    <mergeCell ref="O7:Q7"/>
    <mergeCell ref="R7:T7"/>
    <mergeCell ref="F6:H6"/>
    <mergeCell ref="I6:K6"/>
    <mergeCell ref="L6:N6"/>
    <mergeCell ref="O6:Q6"/>
    <mergeCell ref="R6:T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Điểm tổng</vt:lpstr>
      <vt:lpstr>Điêm trung bình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HUY</cp:lastModifiedBy>
  <cp:lastPrinted>2017-05-18T01:07:20Z</cp:lastPrinted>
  <dcterms:created xsi:type="dcterms:W3CDTF">2016-03-04T02:00:41Z</dcterms:created>
  <dcterms:modified xsi:type="dcterms:W3CDTF">2018-04-16T10:31:15Z</dcterms:modified>
</cp:coreProperties>
</file>