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815" activeTab="2"/>
  </bookViews>
  <sheets>
    <sheet name="Điểm Hệ 10" sheetId="6" r:id="rId1"/>
    <sheet name="Điểm tổng học kỳ" sheetId="5" r:id="rId2"/>
    <sheet name="Danh sách học lại" sheetId="7" r:id="rId3"/>
  </sheets>
  <definedNames>
    <definedName name="_xlnm._FilterDatabase" localSheetId="1" hidden="1">'Điểm tổng học kỳ'!$F$8:$Z$110</definedName>
  </definedNames>
  <calcPr calcId="144525"/>
</workbook>
</file>

<file path=xl/calcChain.xml><?xml version="1.0" encoding="utf-8"?>
<calcChain xmlns="http://schemas.openxmlformats.org/spreadsheetml/2006/main">
  <c r="AA105" i="5" l="1"/>
  <c r="AB105" i="5" s="1"/>
  <c r="AA106" i="5"/>
  <c r="AB106" i="5" s="1"/>
  <c r="AA107" i="5"/>
  <c r="AB107" i="5" s="1"/>
  <c r="AA110" i="5"/>
  <c r="AB110" i="5" s="1"/>
  <c r="Y106" i="5"/>
  <c r="Z106" i="5" s="1"/>
  <c r="Y107" i="5"/>
  <c r="Z107" i="5" s="1"/>
  <c r="Y108" i="5"/>
  <c r="Z108" i="5" s="1"/>
  <c r="Y109" i="5"/>
  <c r="Z109" i="5" s="1"/>
  <c r="Y110" i="5"/>
  <c r="Z110" i="5" s="1"/>
  <c r="V106" i="5"/>
  <c r="W106" i="5" s="1"/>
  <c r="V107" i="5"/>
  <c r="W107" i="5" s="1"/>
  <c r="V108" i="5"/>
  <c r="W108" i="5" s="1"/>
  <c r="V109" i="5"/>
  <c r="W109" i="5" s="1"/>
  <c r="V110" i="5"/>
  <c r="W110" i="5" s="1"/>
  <c r="S106" i="5"/>
  <c r="T106" i="5" s="1"/>
  <c r="S107" i="5"/>
  <c r="T107" i="5" s="1"/>
  <c r="S108" i="5"/>
  <c r="T108" i="5" s="1"/>
  <c r="S109" i="5"/>
  <c r="T109" i="5" s="1"/>
  <c r="S110" i="5"/>
  <c r="T110" i="5" s="1"/>
  <c r="P106" i="5"/>
  <c r="Q106" i="5" s="1"/>
  <c r="P107" i="5"/>
  <c r="Q107" i="5" s="1"/>
  <c r="P108" i="5"/>
  <c r="Q108" i="5" s="1"/>
  <c r="P109" i="5"/>
  <c r="Q109" i="5" s="1"/>
  <c r="P110" i="5"/>
  <c r="Q110" i="5" s="1"/>
  <c r="M106" i="5"/>
  <c r="N106" i="5" s="1"/>
  <c r="M107" i="5"/>
  <c r="N107" i="5" s="1"/>
  <c r="M108" i="5"/>
  <c r="N108" i="5" s="1"/>
  <c r="M109" i="5"/>
  <c r="N109" i="5" s="1"/>
  <c r="M110" i="5"/>
  <c r="N110" i="5" s="1"/>
  <c r="J106" i="5"/>
  <c r="K106" i="5" s="1"/>
  <c r="J107" i="5"/>
  <c r="K107" i="5" s="1"/>
  <c r="J108" i="5"/>
  <c r="K108" i="5" s="1"/>
  <c r="J109" i="5"/>
  <c r="K109" i="5" s="1"/>
  <c r="J110" i="5"/>
  <c r="K110" i="5" s="1"/>
  <c r="G106" i="5"/>
  <c r="H106" i="5" s="1"/>
  <c r="G107" i="5"/>
  <c r="H107" i="5" s="1"/>
  <c r="G108" i="5"/>
  <c r="H108" i="5" s="1"/>
  <c r="G109" i="5"/>
  <c r="H109" i="5" s="1"/>
  <c r="G110" i="5"/>
  <c r="H110" i="5" s="1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8" i="5"/>
  <c r="AA109" i="5"/>
  <c r="AA9" i="5"/>
  <c r="Z111" i="6"/>
  <c r="W111" i="6"/>
  <c r="T111" i="6"/>
  <c r="Q111" i="6"/>
  <c r="N111" i="6"/>
  <c r="K111" i="6"/>
  <c r="H111" i="6"/>
  <c r="Z110" i="6"/>
  <c r="W110" i="6"/>
  <c r="T110" i="6"/>
  <c r="Q110" i="6"/>
  <c r="N110" i="6"/>
  <c r="K110" i="6"/>
  <c r="H110" i="6"/>
  <c r="Z109" i="6"/>
  <c r="W109" i="6"/>
  <c r="T109" i="6"/>
  <c r="Q109" i="6"/>
  <c r="N109" i="6"/>
  <c r="K109" i="6"/>
  <c r="H109" i="6"/>
  <c r="Z108" i="6"/>
  <c r="W108" i="6"/>
  <c r="T108" i="6"/>
  <c r="Q108" i="6"/>
  <c r="N108" i="6"/>
  <c r="K108" i="6"/>
  <c r="H108" i="6"/>
  <c r="Z107" i="6"/>
  <c r="W107" i="6"/>
  <c r="T107" i="6"/>
  <c r="Q107" i="6"/>
  <c r="N107" i="6"/>
  <c r="K107" i="6"/>
  <c r="H107" i="6"/>
  <c r="Z106" i="6"/>
  <c r="W106" i="6"/>
  <c r="T106" i="6"/>
  <c r="Q106" i="6"/>
  <c r="N106" i="6"/>
  <c r="K106" i="6"/>
  <c r="H106" i="6"/>
  <c r="Z105" i="6"/>
  <c r="W105" i="6"/>
  <c r="T105" i="6"/>
  <c r="Q105" i="6"/>
  <c r="N105" i="6"/>
  <c r="K105" i="6"/>
  <c r="H105" i="6"/>
  <c r="Z104" i="6"/>
  <c r="W104" i="6"/>
  <c r="T104" i="6"/>
  <c r="Q104" i="6"/>
  <c r="N104" i="6"/>
  <c r="K104" i="6"/>
  <c r="H104" i="6"/>
  <c r="Z103" i="6"/>
  <c r="W103" i="6"/>
  <c r="T103" i="6"/>
  <c r="Q103" i="6"/>
  <c r="N103" i="6"/>
  <c r="K103" i="6"/>
  <c r="H103" i="6"/>
  <c r="Z102" i="6"/>
  <c r="W102" i="6"/>
  <c r="T102" i="6"/>
  <c r="Q102" i="6"/>
  <c r="N102" i="6"/>
  <c r="K102" i="6"/>
  <c r="H102" i="6"/>
  <c r="Z101" i="6"/>
  <c r="T101" i="6"/>
  <c r="Q101" i="6"/>
  <c r="N101" i="6"/>
  <c r="K101" i="6"/>
  <c r="H101" i="6"/>
  <c r="W100" i="6"/>
  <c r="T100" i="6"/>
  <c r="Q100" i="6"/>
  <c r="N100" i="6"/>
  <c r="Z99" i="6"/>
  <c r="W99" i="6"/>
  <c r="T99" i="6"/>
  <c r="Q99" i="6"/>
  <c r="N99" i="6"/>
  <c r="K99" i="6"/>
  <c r="H99" i="6"/>
  <c r="Z98" i="6"/>
  <c r="W98" i="6"/>
  <c r="T98" i="6"/>
  <c r="Q98" i="6"/>
  <c r="N98" i="6"/>
  <c r="K98" i="6"/>
  <c r="H98" i="6"/>
  <c r="Z97" i="6"/>
  <c r="W97" i="6"/>
  <c r="T97" i="6"/>
  <c r="Q97" i="6"/>
  <c r="N97" i="6"/>
  <c r="K97" i="6"/>
  <c r="H97" i="6"/>
  <c r="Z96" i="6"/>
  <c r="T96" i="6"/>
  <c r="N96" i="6"/>
  <c r="K96" i="6"/>
  <c r="H96" i="6"/>
  <c r="Z95" i="6"/>
  <c r="W95" i="6"/>
  <c r="T95" i="6"/>
  <c r="Q95" i="6"/>
  <c r="N95" i="6"/>
  <c r="K95" i="6"/>
  <c r="H95" i="6"/>
  <c r="W94" i="6"/>
  <c r="T94" i="6"/>
  <c r="Q94" i="6"/>
  <c r="N94" i="6"/>
  <c r="K94" i="6"/>
  <c r="Z93" i="6"/>
  <c r="W93" i="6"/>
  <c r="T93" i="6"/>
  <c r="Q93" i="6"/>
  <c r="N93" i="6"/>
  <c r="K93" i="6"/>
  <c r="H93" i="6"/>
  <c r="Z92" i="6"/>
  <c r="W92" i="6"/>
  <c r="T92" i="6"/>
  <c r="Q92" i="6"/>
  <c r="N92" i="6"/>
  <c r="K92" i="6"/>
  <c r="H92" i="6"/>
  <c r="Z91" i="6"/>
  <c r="W91" i="6"/>
  <c r="T91" i="6"/>
  <c r="Q91" i="6"/>
  <c r="N91" i="6"/>
  <c r="K91" i="6"/>
  <c r="H91" i="6"/>
  <c r="Z90" i="6"/>
  <c r="W90" i="6"/>
  <c r="T90" i="6"/>
  <c r="Q90" i="6"/>
  <c r="N90" i="6"/>
  <c r="K90" i="6"/>
  <c r="H90" i="6"/>
  <c r="Z89" i="6"/>
  <c r="W89" i="6"/>
  <c r="T89" i="6"/>
  <c r="Q89" i="6"/>
  <c r="N89" i="6"/>
  <c r="K89" i="6"/>
  <c r="H89" i="6"/>
  <c r="Z88" i="6"/>
  <c r="W88" i="6"/>
  <c r="T88" i="6"/>
  <c r="Q88" i="6"/>
  <c r="N88" i="6"/>
  <c r="K88" i="6"/>
  <c r="H88" i="6"/>
  <c r="Z87" i="6"/>
  <c r="W87" i="6"/>
  <c r="T87" i="6"/>
  <c r="Q87" i="6"/>
  <c r="N87" i="6"/>
  <c r="K87" i="6"/>
  <c r="H87" i="6"/>
  <c r="Z86" i="6"/>
  <c r="W86" i="6"/>
  <c r="T86" i="6"/>
  <c r="Q86" i="6"/>
  <c r="N86" i="6"/>
  <c r="K86" i="6"/>
  <c r="H86" i="6"/>
  <c r="Z85" i="6"/>
  <c r="W85" i="6"/>
  <c r="T85" i="6"/>
  <c r="Q85" i="6"/>
  <c r="N85" i="6"/>
  <c r="K85" i="6"/>
  <c r="H85" i="6"/>
  <c r="Z84" i="6"/>
  <c r="W84" i="6"/>
  <c r="T84" i="6"/>
  <c r="Q84" i="6"/>
  <c r="N84" i="6"/>
  <c r="K84" i="6"/>
  <c r="H84" i="6"/>
  <c r="Z83" i="6"/>
  <c r="W83" i="6"/>
  <c r="T83" i="6"/>
  <c r="Q83" i="6"/>
  <c r="N83" i="6"/>
  <c r="K83" i="6"/>
  <c r="H83" i="6"/>
  <c r="Z82" i="6"/>
  <c r="W82" i="6"/>
  <c r="T82" i="6"/>
  <c r="Q82" i="6"/>
  <c r="N82" i="6"/>
  <c r="K82" i="6"/>
  <c r="H82" i="6"/>
  <c r="Z81" i="6"/>
  <c r="W81" i="6"/>
  <c r="T81" i="6"/>
  <c r="Q81" i="6"/>
  <c r="N81" i="6"/>
  <c r="H81" i="6"/>
  <c r="Z80" i="6"/>
  <c r="W80" i="6"/>
  <c r="T80" i="6"/>
  <c r="Q80" i="6"/>
  <c r="N80" i="6"/>
  <c r="K80" i="6"/>
  <c r="H80" i="6"/>
  <c r="Z79" i="6"/>
  <c r="W79" i="6"/>
  <c r="T79" i="6"/>
  <c r="Q79" i="6"/>
  <c r="N79" i="6"/>
  <c r="K79" i="6"/>
  <c r="H79" i="6"/>
  <c r="Z78" i="6"/>
  <c r="W78" i="6"/>
  <c r="T78" i="6"/>
  <c r="Q78" i="6"/>
  <c r="N78" i="6"/>
  <c r="K78" i="6"/>
  <c r="H78" i="6"/>
  <c r="K77" i="6"/>
  <c r="Z76" i="6"/>
  <c r="W76" i="6"/>
  <c r="T76" i="6"/>
  <c r="Q76" i="6"/>
  <c r="N76" i="6"/>
  <c r="K76" i="6"/>
  <c r="H76" i="6"/>
  <c r="Z75" i="6"/>
  <c r="W75" i="6"/>
  <c r="T75" i="6"/>
  <c r="Q75" i="6"/>
  <c r="N75" i="6"/>
  <c r="K75" i="6"/>
  <c r="H75" i="6"/>
  <c r="Z74" i="6"/>
  <c r="W74" i="6"/>
  <c r="T74" i="6"/>
  <c r="Q74" i="6"/>
  <c r="N74" i="6"/>
  <c r="K74" i="6"/>
  <c r="H74" i="6"/>
  <c r="Z73" i="6"/>
  <c r="W73" i="6"/>
  <c r="T73" i="6"/>
  <c r="Q73" i="6"/>
  <c r="N73" i="6"/>
  <c r="K73" i="6"/>
  <c r="H73" i="6"/>
  <c r="Z72" i="6"/>
  <c r="W72" i="6"/>
  <c r="T72" i="6"/>
  <c r="Q72" i="6"/>
  <c r="N72" i="6"/>
  <c r="K72" i="6"/>
  <c r="H72" i="6"/>
  <c r="Z71" i="6"/>
  <c r="W71" i="6"/>
  <c r="T71" i="6"/>
  <c r="Q71" i="6"/>
  <c r="N71" i="6"/>
  <c r="K71" i="6"/>
  <c r="H71" i="6"/>
  <c r="Z70" i="6"/>
  <c r="W70" i="6"/>
  <c r="T70" i="6"/>
  <c r="Q70" i="6"/>
  <c r="N70" i="6"/>
  <c r="K70" i="6"/>
  <c r="H70" i="6"/>
  <c r="Z69" i="6"/>
  <c r="W69" i="6"/>
  <c r="T69" i="6"/>
  <c r="Q69" i="6"/>
  <c r="N69" i="6"/>
  <c r="K69" i="6"/>
  <c r="H69" i="6"/>
  <c r="Z68" i="6"/>
  <c r="W68" i="6"/>
  <c r="T68" i="6"/>
  <c r="Q68" i="6"/>
  <c r="N68" i="6"/>
  <c r="K68" i="6"/>
  <c r="H68" i="6"/>
  <c r="Z67" i="6"/>
  <c r="W67" i="6"/>
  <c r="T67" i="6"/>
  <c r="Q67" i="6"/>
  <c r="N67" i="6"/>
  <c r="K67" i="6"/>
  <c r="H67" i="6"/>
  <c r="Z66" i="6"/>
  <c r="W66" i="6"/>
  <c r="T66" i="6"/>
  <c r="Q66" i="6"/>
  <c r="N66" i="6"/>
  <c r="K66" i="6"/>
  <c r="H66" i="6"/>
  <c r="Z65" i="6"/>
  <c r="W65" i="6"/>
  <c r="T65" i="6"/>
  <c r="Q65" i="6"/>
  <c r="N65" i="6"/>
  <c r="K65" i="6"/>
  <c r="H65" i="6"/>
  <c r="Z63" i="6"/>
  <c r="W63" i="6"/>
  <c r="T63" i="6"/>
  <c r="Q63" i="6"/>
  <c r="N63" i="6"/>
  <c r="K63" i="6"/>
  <c r="H63" i="6"/>
  <c r="Z62" i="6"/>
  <c r="W62" i="6"/>
  <c r="T62" i="6"/>
  <c r="Q62" i="6"/>
  <c r="N62" i="6"/>
  <c r="K62" i="6"/>
  <c r="H62" i="6"/>
  <c r="Z61" i="6"/>
  <c r="W61" i="6"/>
  <c r="T61" i="6"/>
  <c r="Q61" i="6"/>
  <c r="N61" i="6"/>
  <c r="K61" i="6"/>
  <c r="H61" i="6"/>
  <c r="Z60" i="6"/>
  <c r="W60" i="6"/>
  <c r="T60" i="6"/>
  <c r="Q60" i="6"/>
  <c r="N60" i="6"/>
  <c r="K60" i="6"/>
  <c r="H60" i="6"/>
  <c r="Z59" i="6"/>
  <c r="W59" i="6"/>
  <c r="T59" i="6"/>
  <c r="Q59" i="6"/>
  <c r="N59" i="6"/>
  <c r="K59" i="6"/>
  <c r="H59" i="6"/>
  <c r="Z58" i="6"/>
  <c r="W58" i="6"/>
  <c r="T58" i="6"/>
  <c r="Q58" i="6"/>
  <c r="N58" i="6"/>
  <c r="K58" i="6"/>
  <c r="H58" i="6"/>
  <c r="Z57" i="6"/>
  <c r="T57" i="6"/>
  <c r="Q57" i="6"/>
  <c r="N57" i="6"/>
  <c r="K57" i="6"/>
  <c r="H57" i="6"/>
  <c r="Z56" i="6"/>
  <c r="W56" i="6"/>
  <c r="T56" i="6"/>
  <c r="Q56" i="6"/>
  <c r="N56" i="6"/>
  <c r="K56" i="6"/>
  <c r="H56" i="6"/>
  <c r="Z55" i="6"/>
  <c r="W55" i="6"/>
  <c r="T55" i="6"/>
  <c r="Q55" i="6"/>
  <c r="N55" i="6"/>
  <c r="K55" i="6"/>
  <c r="H55" i="6"/>
  <c r="Z54" i="6"/>
  <c r="W54" i="6"/>
  <c r="T54" i="6"/>
  <c r="Q54" i="6"/>
  <c r="N54" i="6"/>
  <c r="K54" i="6"/>
  <c r="H54" i="6"/>
  <c r="Z53" i="6"/>
  <c r="W53" i="6"/>
  <c r="T53" i="6"/>
  <c r="Q53" i="6"/>
  <c r="N53" i="6"/>
  <c r="K53" i="6"/>
  <c r="H53" i="6"/>
  <c r="Z52" i="6"/>
  <c r="W52" i="6"/>
  <c r="T52" i="6"/>
  <c r="Q52" i="6"/>
  <c r="N52" i="6"/>
  <c r="K52" i="6"/>
  <c r="H52" i="6"/>
  <c r="Z51" i="6"/>
  <c r="W51" i="6"/>
  <c r="T51" i="6"/>
  <c r="Q51" i="6"/>
  <c r="N51" i="6"/>
  <c r="K51" i="6"/>
  <c r="H51" i="6"/>
  <c r="Z50" i="6"/>
  <c r="W50" i="6"/>
  <c r="T50" i="6"/>
  <c r="Q50" i="6"/>
  <c r="N50" i="6"/>
  <c r="K50" i="6"/>
  <c r="H50" i="6"/>
  <c r="Z49" i="6"/>
  <c r="W49" i="6"/>
  <c r="T49" i="6"/>
  <c r="Q49" i="6"/>
  <c r="N49" i="6"/>
  <c r="K49" i="6"/>
  <c r="H49" i="6"/>
  <c r="Z48" i="6"/>
  <c r="W48" i="6"/>
  <c r="T48" i="6"/>
  <c r="Q48" i="6"/>
  <c r="N48" i="6"/>
  <c r="K48" i="6"/>
  <c r="H48" i="6"/>
  <c r="Z47" i="6"/>
  <c r="W47" i="6"/>
  <c r="T47" i="6"/>
  <c r="Q47" i="6"/>
  <c r="N47" i="6"/>
  <c r="K47" i="6"/>
  <c r="H47" i="6"/>
  <c r="Z46" i="6"/>
  <c r="W46" i="6"/>
  <c r="T46" i="6"/>
  <c r="Q46" i="6"/>
  <c r="N46" i="6"/>
  <c r="K46" i="6"/>
  <c r="H46" i="6"/>
  <c r="Z45" i="6"/>
  <c r="W45" i="6"/>
  <c r="T45" i="6"/>
  <c r="Q45" i="6"/>
  <c r="N45" i="6"/>
  <c r="K45" i="6"/>
  <c r="H45" i="6"/>
  <c r="Z44" i="6"/>
  <c r="W44" i="6"/>
  <c r="T44" i="6"/>
  <c r="Q44" i="6"/>
  <c r="N44" i="6"/>
  <c r="K44" i="6"/>
  <c r="H44" i="6"/>
  <c r="Z43" i="6"/>
  <c r="W43" i="6"/>
  <c r="T43" i="6"/>
  <c r="Q43" i="6"/>
  <c r="N43" i="6"/>
  <c r="K43" i="6"/>
  <c r="H43" i="6"/>
  <c r="Z42" i="6"/>
  <c r="W42" i="6"/>
  <c r="T42" i="6"/>
  <c r="Q42" i="6"/>
  <c r="N42" i="6"/>
  <c r="K42" i="6"/>
  <c r="H42" i="6"/>
  <c r="Z41" i="6"/>
  <c r="W41" i="6"/>
  <c r="T41" i="6"/>
  <c r="Q41" i="6"/>
  <c r="N41" i="6"/>
  <c r="K41" i="6"/>
  <c r="H41" i="6"/>
  <c r="Z40" i="6"/>
  <c r="W40" i="6"/>
  <c r="T40" i="6"/>
  <c r="Q40" i="6"/>
  <c r="N40" i="6"/>
  <c r="K40" i="6"/>
  <c r="H40" i="6"/>
  <c r="Z39" i="6"/>
  <c r="W39" i="6"/>
  <c r="T39" i="6"/>
  <c r="Q39" i="6"/>
  <c r="N39" i="6"/>
  <c r="K39" i="6"/>
  <c r="H39" i="6"/>
  <c r="Z38" i="6"/>
  <c r="W38" i="6"/>
  <c r="T38" i="6"/>
  <c r="Q38" i="6"/>
  <c r="N38" i="6"/>
  <c r="K38" i="6"/>
  <c r="H38" i="6"/>
  <c r="Z37" i="6"/>
  <c r="W37" i="6"/>
  <c r="T37" i="6"/>
  <c r="Q37" i="6"/>
  <c r="N37" i="6"/>
  <c r="K37" i="6"/>
  <c r="H37" i="6"/>
  <c r="Z36" i="6"/>
  <c r="W36" i="6"/>
  <c r="T36" i="6"/>
  <c r="Q36" i="6"/>
  <c r="N36" i="6"/>
  <c r="K36" i="6"/>
  <c r="H36" i="6"/>
  <c r="Z35" i="6"/>
  <c r="W35" i="6"/>
  <c r="T35" i="6"/>
  <c r="Q35" i="6"/>
  <c r="N35" i="6"/>
  <c r="K35" i="6"/>
  <c r="H35" i="6"/>
  <c r="Z34" i="6"/>
  <c r="W34" i="6"/>
  <c r="T34" i="6"/>
  <c r="Q34" i="6"/>
  <c r="N34" i="6"/>
  <c r="K34" i="6"/>
  <c r="H34" i="6"/>
  <c r="Z33" i="6"/>
  <c r="W33" i="6"/>
  <c r="T33" i="6"/>
  <c r="Q33" i="6"/>
  <c r="N33" i="6"/>
  <c r="K33" i="6"/>
  <c r="H33" i="6"/>
  <c r="Z32" i="6"/>
  <c r="W32" i="6"/>
  <c r="T32" i="6"/>
  <c r="Q32" i="6"/>
  <c r="N32" i="6"/>
  <c r="K32" i="6"/>
  <c r="H32" i="6"/>
  <c r="Z31" i="6"/>
  <c r="W31" i="6"/>
  <c r="T31" i="6"/>
  <c r="Q31" i="6"/>
  <c r="N31" i="6"/>
  <c r="K31" i="6"/>
  <c r="H31" i="6"/>
  <c r="Z29" i="6"/>
  <c r="W29" i="6"/>
  <c r="T29" i="6"/>
  <c r="Q29" i="6"/>
  <c r="N29" i="6"/>
  <c r="K29" i="6"/>
  <c r="H29" i="6"/>
  <c r="Z28" i="6"/>
  <c r="W28" i="6"/>
  <c r="T28" i="6"/>
  <c r="Q28" i="6"/>
  <c r="N28" i="6"/>
  <c r="K28" i="6"/>
  <c r="H28" i="6"/>
  <c r="Z27" i="6"/>
  <c r="W27" i="6"/>
  <c r="T27" i="6"/>
  <c r="Q27" i="6"/>
  <c r="N27" i="6"/>
  <c r="K27" i="6"/>
  <c r="H27" i="6"/>
  <c r="Z26" i="6"/>
  <c r="W26" i="6"/>
  <c r="T26" i="6"/>
  <c r="Q26" i="6"/>
  <c r="N26" i="6"/>
  <c r="K26" i="6"/>
  <c r="H26" i="6"/>
  <c r="Z25" i="6"/>
  <c r="W25" i="6"/>
  <c r="T25" i="6"/>
  <c r="Q25" i="6"/>
  <c r="N25" i="6"/>
  <c r="K25" i="6"/>
  <c r="H25" i="6"/>
  <c r="Z24" i="6"/>
  <c r="W24" i="6"/>
  <c r="T24" i="6"/>
  <c r="Q24" i="6"/>
  <c r="N24" i="6"/>
  <c r="K24" i="6"/>
  <c r="H24" i="6"/>
  <c r="Z23" i="6"/>
  <c r="W23" i="6"/>
  <c r="T23" i="6"/>
  <c r="Q23" i="6"/>
  <c r="N23" i="6"/>
  <c r="K23" i="6"/>
  <c r="H23" i="6"/>
  <c r="Z22" i="6"/>
  <c r="W22" i="6"/>
  <c r="T22" i="6"/>
  <c r="Q22" i="6"/>
  <c r="N22" i="6"/>
  <c r="K22" i="6"/>
  <c r="H22" i="6"/>
  <c r="Z21" i="6"/>
  <c r="W21" i="6"/>
  <c r="T21" i="6"/>
  <c r="Q21" i="6"/>
  <c r="N21" i="6"/>
  <c r="K21" i="6"/>
  <c r="H21" i="6"/>
  <c r="Z20" i="6"/>
  <c r="W20" i="6"/>
  <c r="T20" i="6"/>
  <c r="Q20" i="6"/>
  <c r="N20" i="6"/>
  <c r="K20" i="6"/>
  <c r="H20" i="6"/>
  <c r="Z19" i="6"/>
  <c r="W19" i="6"/>
  <c r="T19" i="6"/>
  <c r="Q19" i="6"/>
  <c r="N19" i="6"/>
  <c r="K19" i="6"/>
  <c r="H19" i="6"/>
  <c r="Z18" i="6"/>
  <c r="W18" i="6"/>
  <c r="T18" i="6"/>
  <c r="Q18" i="6"/>
  <c r="N18" i="6"/>
  <c r="K18" i="6"/>
  <c r="H18" i="6"/>
  <c r="Z16" i="6"/>
  <c r="W16" i="6"/>
  <c r="T16" i="6"/>
  <c r="Q16" i="6"/>
  <c r="N16" i="6"/>
  <c r="K16" i="6"/>
  <c r="H16" i="6"/>
  <c r="Z15" i="6"/>
  <c r="W15" i="6"/>
  <c r="T15" i="6"/>
  <c r="Q15" i="6"/>
  <c r="N15" i="6"/>
  <c r="K15" i="6"/>
  <c r="H15" i="6"/>
  <c r="Z14" i="6"/>
  <c r="W14" i="6"/>
  <c r="T14" i="6"/>
  <c r="Q14" i="6"/>
  <c r="N14" i="6"/>
  <c r="K14" i="6"/>
  <c r="H14" i="6"/>
  <c r="Z13" i="6"/>
  <c r="W13" i="6"/>
  <c r="T13" i="6"/>
  <c r="Q13" i="6"/>
  <c r="N13" i="6"/>
  <c r="K13" i="6"/>
  <c r="H13" i="6"/>
  <c r="Z12" i="6"/>
  <c r="W12" i="6"/>
  <c r="T12" i="6"/>
  <c r="Q12" i="6"/>
  <c r="N12" i="6"/>
  <c r="K12" i="6"/>
  <c r="H12" i="6"/>
  <c r="Z11" i="6"/>
  <c r="W11" i="6"/>
  <c r="T11" i="6"/>
  <c r="Q11" i="6"/>
  <c r="N11" i="6"/>
  <c r="K11" i="6"/>
  <c r="H11" i="6"/>
  <c r="AC107" i="5" l="1"/>
  <c r="AD107" i="5" s="1"/>
  <c r="AC106" i="5"/>
  <c r="AD106" i="5" s="1"/>
  <c r="AC110" i="5"/>
  <c r="AD110" i="5" s="1"/>
  <c r="Y105" i="5"/>
  <c r="Z105" i="5" s="1"/>
  <c r="Y104" i="5"/>
  <c r="Z104" i="5" s="1"/>
  <c r="Y103" i="5"/>
  <c r="Z103" i="5" s="1"/>
  <c r="Y102" i="5"/>
  <c r="Z102" i="5" s="1"/>
  <c r="Y101" i="5"/>
  <c r="Z101" i="5" s="1"/>
  <c r="Y100" i="5"/>
  <c r="Z100" i="5" s="1"/>
  <c r="Y99" i="5"/>
  <c r="Z99" i="5" s="1"/>
  <c r="Y98" i="5"/>
  <c r="Z98" i="5" s="1"/>
  <c r="Y97" i="5"/>
  <c r="Z97" i="5" s="1"/>
  <c r="Y96" i="5"/>
  <c r="Z96" i="5" s="1"/>
  <c r="Y95" i="5"/>
  <c r="Z95" i="5" s="1"/>
  <c r="Y94" i="5"/>
  <c r="Z94" i="5" s="1"/>
  <c r="Y93" i="5"/>
  <c r="Z93" i="5" s="1"/>
  <c r="Y92" i="5"/>
  <c r="Z92" i="5" s="1"/>
  <c r="Y91" i="5"/>
  <c r="Z91" i="5" s="1"/>
  <c r="Y90" i="5"/>
  <c r="Z90" i="5" s="1"/>
  <c r="Y89" i="5"/>
  <c r="Z89" i="5" s="1"/>
  <c r="Y88" i="5"/>
  <c r="Z88" i="5" s="1"/>
  <c r="Y87" i="5"/>
  <c r="Z87" i="5" s="1"/>
  <c r="Y86" i="5"/>
  <c r="Z86" i="5" s="1"/>
  <c r="Y85" i="5"/>
  <c r="Z85" i="5" s="1"/>
  <c r="Y84" i="5"/>
  <c r="Z84" i="5" s="1"/>
  <c r="Y83" i="5"/>
  <c r="Z83" i="5" s="1"/>
  <c r="Y82" i="5"/>
  <c r="Z82" i="5" s="1"/>
  <c r="Y81" i="5"/>
  <c r="Z81" i="5" s="1"/>
  <c r="Y80" i="5"/>
  <c r="Z80" i="5" s="1"/>
  <c r="Y79" i="5"/>
  <c r="Z79" i="5" s="1"/>
  <c r="Y78" i="5"/>
  <c r="Z78" i="5" s="1"/>
  <c r="Y77" i="5"/>
  <c r="Z77" i="5" s="1"/>
  <c r="Y76" i="5"/>
  <c r="Z76" i="5" s="1"/>
  <c r="Y75" i="5"/>
  <c r="Z75" i="5" s="1"/>
  <c r="Y74" i="5"/>
  <c r="Z74" i="5" s="1"/>
  <c r="Y73" i="5"/>
  <c r="Z73" i="5" s="1"/>
  <c r="Y72" i="5"/>
  <c r="Z72" i="5" s="1"/>
  <c r="Y71" i="5"/>
  <c r="Z71" i="5" s="1"/>
  <c r="Y70" i="5"/>
  <c r="Z70" i="5" s="1"/>
  <c r="Y69" i="5"/>
  <c r="Z69" i="5" s="1"/>
  <c r="Y68" i="5"/>
  <c r="Z68" i="5" s="1"/>
  <c r="Y67" i="5"/>
  <c r="Z67" i="5" s="1"/>
  <c r="Y66" i="5"/>
  <c r="Z66" i="5" s="1"/>
  <c r="Y65" i="5"/>
  <c r="Z65" i="5" s="1"/>
  <c r="Y64" i="5"/>
  <c r="Z64" i="5" s="1"/>
  <c r="Y63" i="5"/>
  <c r="Z63" i="5" s="1"/>
  <c r="Y62" i="5"/>
  <c r="Z62" i="5" s="1"/>
  <c r="Y61" i="5"/>
  <c r="Z61" i="5" s="1"/>
  <c r="Y60" i="5"/>
  <c r="Z60" i="5" s="1"/>
  <c r="Y59" i="5"/>
  <c r="Z59" i="5" s="1"/>
  <c r="Y58" i="5"/>
  <c r="Z58" i="5" s="1"/>
  <c r="Y57" i="5"/>
  <c r="Z57" i="5" s="1"/>
  <c r="Y56" i="5"/>
  <c r="Z56" i="5" s="1"/>
  <c r="Y55" i="5"/>
  <c r="Z55" i="5" s="1"/>
  <c r="Y54" i="5"/>
  <c r="Z54" i="5" s="1"/>
  <c r="Y53" i="5"/>
  <c r="Z53" i="5" s="1"/>
  <c r="Y52" i="5"/>
  <c r="Z52" i="5" s="1"/>
  <c r="Y51" i="5"/>
  <c r="Z51" i="5" s="1"/>
  <c r="Y50" i="5"/>
  <c r="Z50" i="5" s="1"/>
  <c r="Y49" i="5"/>
  <c r="Z49" i="5" s="1"/>
  <c r="Y48" i="5"/>
  <c r="Z48" i="5" s="1"/>
  <c r="Y47" i="5"/>
  <c r="Z47" i="5" s="1"/>
  <c r="Y46" i="5"/>
  <c r="Z46" i="5" s="1"/>
  <c r="Y45" i="5"/>
  <c r="Z45" i="5" s="1"/>
  <c r="Y44" i="5"/>
  <c r="Z44" i="5" s="1"/>
  <c r="Y43" i="5"/>
  <c r="Z43" i="5" s="1"/>
  <c r="Y42" i="5"/>
  <c r="Z42" i="5" s="1"/>
  <c r="Y41" i="5"/>
  <c r="Z41" i="5" s="1"/>
  <c r="Y40" i="5"/>
  <c r="Z40" i="5" s="1"/>
  <c r="Y39" i="5"/>
  <c r="Z39" i="5" s="1"/>
  <c r="Y38" i="5"/>
  <c r="Z38" i="5" s="1"/>
  <c r="Y37" i="5"/>
  <c r="Z37" i="5" s="1"/>
  <c r="Y36" i="5"/>
  <c r="Z36" i="5" s="1"/>
  <c r="Y35" i="5"/>
  <c r="Z35" i="5" s="1"/>
  <c r="Y34" i="5"/>
  <c r="Z34" i="5" s="1"/>
  <c r="Y33" i="5"/>
  <c r="Z33" i="5" s="1"/>
  <c r="Y32" i="5"/>
  <c r="Z32" i="5" s="1"/>
  <c r="Y31" i="5"/>
  <c r="Z31" i="5" s="1"/>
  <c r="Y30" i="5"/>
  <c r="Z30" i="5" s="1"/>
  <c r="Y29" i="5"/>
  <c r="Z29" i="5" s="1"/>
  <c r="Y28" i="5"/>
  <c r="Z28" i="5" s="1"/>
  <c r="Y27" i="5"/>
  <c r="Z27" i="5" s="1"/>
  <c r="Y26" i="5"/>
  <c r="Z26" i="5" s="1"/>
  <c r="Y25" i="5"/>
  <c r="Z25" i="5" s="1"/>
  <c r="Y24" i="5"/>
  <c r="Z24" i="5" s="1"/>
  <c r="Y23" i="5"/>
  <c r="Z23" i="5" s="1"/>
  <c r="Y22" i="5"/>
  <c r="Z22" i="5" s="1"/>
  <c r="Y21" i="5"/>
  <c r="Z21" i="5" s="1"/>
  <c r="Y20" i="5"/>
  <c r="Z20" i="5" s="1"/>
  <c r="Y19" i="5"/>
  <c r="Z19" i="5" s="1"/>
  <c r="Y18" i="5"/>
  <c r="Z18" i="5" s="1"/>
  <c r="Y17" i="5"/>
  <c r="Z17" i="5" s="1"/>
  <c r="Y16" i="5"/>
  <c r="Z16" i="5" s="1"/>
  <c r="Y15" i="5"/>
  <c r="Z15" i="5" s="1"/>
  <c r="Y14" i="5"/>
  <c r="Z14" i="5" s="1"/>
  <c r="Y13" i="5"/>
  <c r="Z13" i="5" s="1"/>
  <c r="Y12" i="5"/>
  <c r="Z12" i="5" s="1"/>
  <c r="Y11" i="5"/>
  <c r="Z11" i="5" s="1"/>
  <c r="Y10" i="5"/>
  <c r="Z10" i="5" s="1"/>
  <c r="Y9" i="5"/>
  <c r="Z9" i="5" s="1"/>
  <c r="V105" i="5"/>
  <c r="W105" i="5" s="1"/>
  <c r="V104" i="5"/>
  <c r="W104" i="5" s="1"/>
  <c r="V103" i="5"/>
  <c r="W103" i="5" s="1"/>
  <c r="V102" i="5"/>
  <c r="W102" i="5" s="1"/>
  <c r="V101" i="5"/>
  <c r="W101" i="5" s="1"/>
  <c r="V100" i="5"/>
  <c r="W100" i="5" s="1"/>
  <c r="V99" i="5"/>
  <c r="W99" i="5" s="1"/>
  <c r="V98" i="5"/>
  <c r="W98" i="5" s="1"/>
  <c r="V97" i="5"/>
  <c r="W97" i="5" s="1"/>
  <c r="V96" i="5"/>
  <c r="W96" i="5" s="1"/>
  <c r="V95" i="5"/>
  <c r="W95" i="5" s="1"/>
  <c r="V94" i="5"/>
  <c r="W94" i="5" s="1"/>
  <c r="V93" i="5"/>
  <c r="W93" i="5" s="1"/>
  <c r="V92" i="5"/>
  <c r="W92" i="5" s="1"/>
  <c r="V91" i="5"/>
  <c r="W91" i="5" s="1"/>
  <c r="V90" i="5"/>
  <c r="W90" i="5" s="1"/>
  <c r="V89" i="5"/>
  <c r="W89" i="5" s="1"/>
  <c r="V88" i="5"/>
  <c r="W88" i="5" s="1"/>
  <c r="V87" i="5"/>
  <c r="W87" i="5" s="1"/>
  <c r="V86" i="5"/>
  <c r="W86" i="5" s="1"/>
  <c r="V85" i="5"/>
  <c r="W85" i="5" s="1"/>
  <c r="V84" i="5"/>
  <c r="W84" i="5" s="1"/>
  <c r="V83" i="5"/>
  <c r="W83" i="5" s="1"/>
  <c r="V82" i="5"/>
  <c r="W82" i="5" s="1"/>
  <c r="V81" i="5"/>
  <c r="W81" i="5" s="1"/>
  <c r="V80" i="5"/>
  <c r="W80" i="5" s="1"/>
  <c r="V79" i="5"/>
  <c r="W79" i="5" s="1"/>
  <c r="V78" i="5"/>
  <c r="W78" i="5" s="1"/>
  <c r="V77" i="5"/>
  <c r="W77" i="5" s="1"/>
  <c r="V76" i="5"/>
  <c r="W76" i="5" s="1"/>
  <c r="V75" i="5"/>
  <c r="W75" i="5" s="1"/>
  <c r="V74" i="5"/>
  <c r="W74" i="5" s="1"/>
  <c r="V73" i="5"/>
  <c r="W73" i="5" s="1"/>
  <c r="V72" i="5"/>
  <c r="W72" i="5" s="1"/>
  <c r="V71" i="5"/>
  <c r="W71" i="5" s="1"/>
  <c r="V70" i="5"/>
  <c r="W70" i="5" s="1"/>
  <c r="V69" i="5"/>
  <c r="W69" i="5" s="1"/>
  <c r="V68" i="5"/>
  <c r="W68" i="5" s="1"/>
  <c r="V67" i="5"/>
  <c r="W67" i="5" s="1"/>
  <c r="V66" i="5"/>
  <c r="W66" i="5" s="1"/>
  <c r="V65" i="5"/>
  <c r="W65" i="5" s="1"/>
  <c r="V64" i="5"/>
  <c r="W64" i="5" s="1"/>
  <c r="V63" i="5"/>
  <c r="W63" i="5" s="1"/>
  <c r="V62" i="5"/>
  <c r="W62" i="5" s="1"/>
  <c r="V61" i="5"/>
  <c r="W61" i="5" s="1"/>
  <c r="V60" i="5"/>
  <c r="W60" i="5" s="1"/>
  <c r="V59" i="5"/>
  <c r="W59" i="5" s="1"/>
  <c r="V58" i="5"/>
  <c r="W58" i="5" s="1"/>
  <c r="V57" i="5"/>
  <c r="W57" i="5" s="1"/>
  <c r="V56" i="5"/>
  <c r="W56" i="5" s="1"/>
  <c r="V55" i="5"/>
  <c r="W55" i="5" s="1"/>
  <c r="V54" i="5"/>
  <c r="W54" i="5" s="1"/>
  <c r="V53" i="5"/>
  <c r="W53" i="5" s="1"/>
  <c r="V52" i="5"/>
  <c r="W52" i="5" s="1"/>
  <c r="V51" i="5"/>
  <c r="W51" i="5" s="1"/>
  <c r="V50" i="5"/>
  <c r="W50" i="5" s="1"/>
  <c r="V49" i="5"/>
  <c r="W49" i="5" s="1"/>
  <c r="V48" i="5"/>
  <c r="W48" i="5" s="1"/>
  <c r="V47" i="5"/>
  <c r="W47" i="5" s="1"/>
  <c r="V46" i="5"/>
  <c r="W46" i="5" s="1"/>
  <c r="V45" i="5"/>
  <c r="W45" i="5" s="1"/>
  <c r="V44" i="5"/>
  <c r="W44" i="5" s="1"/>
  <c r="V43" i="5"/>
  <c r="W43" i="5" s="1"/>
  <c r="V42" i="5"/>
  <c r="W42" i="5" s="1"/>
  <c r="V41" i="5"/>
  <c r="W41" i="5" s="1"/>
  <c r="V40" i="5"/>
  <c r="W40" i="5" s="1"/>
  <c r="V39" i="5"/>
  <c r="W39" i="5" s="1"/>
  <c r="V38" i="5"/>
  <c r="W38" i="5" s="1"/>
  <c r="V37" i="5"/>
  <c r="W37" i="5" s="1"/>
  <c r="V36" i="5"/>
  <c r="W36" i="5" s="1"/>
  <c r="V35" i="5"/>
  <c r="W35" i="5" s="1"/>
  <c r="V34" i="5"/>
  <c r="W34" i="5" s="1"/>
  <c r="V33" i="5"/>
  <c r="W33" i="5" s="1"/>
  <c r="V32" i="5"/>
  <c r="W32" i="5" s="1"/>
  <c r="V31" i="5"/>
  <c r="W31" i="5" s="1"/>
  <c r="V30" i="5"/>
  <c r="W30" i="5" s="1"/>
  <c r="V29" i="5"/>
  <c r="W29" i="5" s="1"/>
  <c r="V28" i="5"/>
  <c r="W28" i="5" s="1"/>
  <c r="V27" i="5"/>
  <c r="W27" i="5" s="1"/>
  <c r="V26" i="5"/>
  <c r="W26" i="5" s="1"/>
  <c r="V25" i="5"/>
  <c r="W25" i="5" s="1"/>
  <c r="V24" i="5"/>
  <c r="W24" i="5" s="1"/>
  <c r="V23" i="5"/>
  <c r="W23" i="5" s="1"/>
  <c r="V22" i="5"/>
  <c r="W22" i="5" s="1"/>
  <c r="V21" i="5"/>
  <c r="W21" i="5" s="1"/>
  <c r="V20" i="5"/>
  <c r="W20" i="5" s="1"/>
  <c r="V19" i="5"/>
  <c r="W19" i="5" s="1"/>
  <c r="V18" i="5"/>
  <c r="W18" i="5" s="1"/>
  <c r="V17" i="5"/>
  <c r="W17" i="5" s="1"/>
  <c r="V16" i="5"/>
  <c r="W16" i="5" s="1"/>
  <c r="V15" i="5"/>
  <c r="W15" i="5" s="1"/>
  <c r="V14" i="5"/>
  <c r="W14" i="5" s="1"/>
  <c r="V13" i="5"/>
  <c r="W13" i="5" s="1"/>
  <c r="V12" i="5"/>
  <c r="W12" i="5" s="1"/>
  <c r="V11" i="5"/>
  <c r="W11" i="5" s="1"/>
  <c r="V10" i="5"/>
  <c r="W10" i="5" s="1"/>
  <c r="V9" i="5"/>
  <c r="W9" i="5" s="1"/>
  <c r="S105" i="5"/>
  <c r="T105" i="5" s="1"/>
  <c r="S104" i="5"/>
  <c r="T104" i="5" s="1"/>
  <c r="S103" i="5"/>
  <c r="T103" i="5" s="1"/>
  <c r="S102" i="5"/>
  <c r="T102" i="5" s="1"/>
  <c r="S101" i="5"/>
  <c r="T101" i="5" s="1"/>
  <c r="S100" i="5"/>
  <c r="T100" i="5" s="1"/>
  <c r="S99" i="5"/>
  <c r="T99" i="5" s="1"/>
  <c r="S98" i="5"/>
  <c r="T98" i="5" s="1"/>
  <c r="S97" i="5"/>
  <c r="T97" i="5" s="1"/>
  <c r="S96" i="5"/>
  <c r="T96" i="5" s="1"/>
  <c r="S95" i="5"/>
  <c r="T95" i="5" s="1"/>
  <c r="S94" i="5"/>
  <c r="T94" i="5" s="1"/>
  <c r="S93" i="5"/>
  <c r="T93" i="5" s="1"/>
  <c r="S92" i="5"/>
  <c r="T92" i="5" s="1"/>
  <c r="S91" i="5"/>
  <c r="T91" i="5" s="1"/>
  <c r="S90" i="5"/>
  <c r="T90" i="5" s="1"/>
  <c r="S89" i="5"/>
  <c r="T89" i="5" s="1"/>
  <c r="S88" i="5"/>
  <c r="T88" i="5" s="1"/>
  <c r="S87" i="5"/>
  <c r="T87" i="5" s="1"/>
  <c r="S86" i="5"/>
  <c r="T86" i="5" s="1"/>
  <c r="S85" i="5"/>
  <c r="T85" i="5" s="1"/>
  <c r="S84" i="5"/>
  <c r="T84" i="5" s="1"/>
  <c r="S83" i="5"/>
  <c r="T83" i="5" s="1"/>
  <c r="S82" i="5"/>
  <c r="T82" i="5" s="1"/>
  <c r="S81" i="5"/>
  <c r="T81" i="5" s="1"/>
  <c r="S80" i="5"/>
  <c r="T80" i="5" s="1"/>
  <c r="S79" i="5"/>
  <c r="T79" i="5" s="1"/>
  <c r="S78" i="5"/>
  <c r="T78" i="5" s="1"/>
  <c r="S77" i="5"/>
  <c r="T77" i="5" s="1"/>
  <c r="S76" i="5"/>
  <c r="T76" i="5" s="1"/>
  <c r="S75" i="5"/>
  <c r="T75" i="5" s="1"/>
  <c r="S74" i="5"/>
  <c r="T74" i="5" s="1"/>
  <c r="S73" i="5"/>
  <c r="T73" i="5" s="1"/>
  <c r="S72" i="5"/>
  <c r="T72" i="5" s="1"/>
  <c r="S71" i="5"/>
  <c r="T71" i="5" s="1"/>
  <c r="S70" i="5"/>
  <c r="T70" i="5" s="1"/>
  <c r="S69" i="5"/>
  <c r="T69" i="5" s="1"/>
  <c r="S68" i="5"/>
  <c r="T68" i="5" s="1"/>
  <c r="S67" i="5"/>
  <c r="T67" i="5" s="1"/>
  <c r="S66" i="5"/>
  <c r="T66" i="5" s="1"/>
  <c r="S65" i="5"/>
  <c r="T65" i="5" s="1"/>
  <c r="S64" i="5"/>
  <c r="T64" i="5" s="1"/>
  <c r="S63" i="5"/>
  <c r="T63" i="5" s="1"/>
  <c r="S62" i="5"/>
  <c r="T62" i="5" s="1"/>
  <c r="S61" i="5"/>
  <c r="T61" i="5" s="1"/>
  <c r="S60" i="5"/>
  <c r="T60" i="5" s="1"/>
  <c r="S59" i="5"/>
  <c r="T59" i="5" s="1"/>
  <c r="S58" i="5"/>
  <c r="T58" i="5" s="1"/>
  <c r="S57" i="5"/>
  <c r="T57" i="5" s="1"/>
  <c r="S56" i="5"/>
  <c r="T56" i="5" s="1"/>
  <c r="S55" i="5"/>
  <c r="T55" i="5" s="1"/>
  <c r="S54" i="5"/>
  <c r="T54" i="5" s="1"/>
  <c r="S53" i="5"/>
  <c r="T53" i="5" s="1"/>
  <c r="S52" i="5"/>
  <c r="T52" i="5" s="1"/>
  <c r="S51" i="5"/>
  <c r="T51" i="5" s="1"/>
  <c r="S50" i="5"/>
  <c r="T50" i="5" s="1"/>
  <c r="S49" i="5"/>
  <c r="T49" i="5" s="1"/>
  <c r="S48" i="5"/>
  <c r="T48" i="5" s="1"/>
  <c r="S47" i="5"/>
  <c r="T47" i="5" s="1"/>
  <c r="S46" i="5"/>
  <c r="T46" i="5" s="1"/>
  <c r="S45" i="5"/>
  <c r="T45" i="5" s="1"/>
  <c r="S44" i="5"/>
  <c r="T44" i="5" s="1"/>
  <c r="S43" i="5"/>
  <c r="T43" i="5" s="1"/>
  <c r="S42" i="5"/>
  <c r="T42" i="5" s="1"/>
  <c r="S41" i="5"/>
  <c r="T41" i="5" s="1"/>
  <c r="S40" i="5"/>
  <c r="T40" i="5" s="1"/>
  <c r="S39" i="5"/>
  <c r="T39" i="5" s="1"/>
  <c r="S38" i="5"/>
  <c r="T38" i="5" s="1"/>
  <c r="S37" i="5"/>
  <c r="T37" i="5" s="1"/>
  <c r="S36" i="5"/>
  <c r="T36" i="5" s="1"/>
  <c r="S35" i="5"/>
  <c r="T35" i="5" s="1"/>
  <c r="S34" i="5"/>
  <c r="T34" i="5" s="1"/>
  <c r="S33" i="5"/>
  <c r="T33" i="5" s="1"/>
  <c r="S32" i="5"/>
  <c r="T32" i="5" s="1"/>
  <c r="S31" i="5"/>
  <c r="T31" i="5" s="1"/>
  <c r="S30" i="5"/>
  <c r="T30" i="5" s="1"/>
  <c r="S29" i="5"/>
  <c r="T29" i="5" s="1"/>
  <c r="S28" i="5"/>
  <c r="T28" i="5" s="1"/>
  <c r="S27" i="5"/>
  <c r="T27" i="5" s="1"/>
  <c r="S26" i="5"/>
  <c r="T26" i="5" s="1"/>
  <c r="S25" i="5"/>
  <c r="T25" i="5" s="1"/>
  <c r="S24" i="5"/>
  <c r="T24" i="5" s="1"/>
  <c r="S23" i="5"/>
  <c r="T23" i="5" s="1"/>
  <c r="S22" i="5"/>
  <c r="T22" i="5" s="1"/>
  <c r="S21" i="5"/>
  <c r="T21" i="5" s="1"/>
  <c r="S20" i="5"/>
  <c r="T20" i="5" s="1"/>
  <c r="S19" i="5"/>
  <c r="T19" i="5" s="1"/>
  <c r="S18" i="5"/>
  <c r="T18" i="5" s="1"/>
  <c r="S17" i="5"/>
  <c r="T17" i="5" s="1"/>
  <c r="S16" i="5"/>
  <c r="T16" i="5" s="1"/>
  <c r="S15" i="5"/>
  <c r="T15" i="5" s="1"/>
  <c r="S14" i="5"/>
  <c r="T14" i="5" s="1"/>
  <c r="S13" i="5"/>
  <c r="T13" i="5" s="1"/>
  <c r="S12" i="5"/>
  <c r="T12" i="5" s="1"/>
  <c r="S11" i="5"/>
  <c r="T11" i="5" s="1"/>
  <c r="S10" i="5"/>
  <c r="T10" i="5" s="1"/>
  <c r="S9" i="5"/>
  <c r="T9" i="5" s="1"/>
  <c r="P105" i="5"/>
  <c r="Q105" i="5" s="1"/>
  <c r="P104" i="5"/>
  <c r="Q104" i="5" s="1"/>
  <c r="P103" i="5"/>
  <c r="Q103" i="5" s="1"/>
  <c r="P102" i="5"/>
  <c r="Q102" i="5" s="1"/>
  <c r="P101" i="5"/>
  <c r="Q101" i="5" s="1"/>
  <c r="P100" i="5"/>
  <c r="Q100" i="5" s="1"/>
  <c r="P99" i="5"/>
  <c r="Q99" i="5" s="1"/>
  <c r="P98" i="5"/>
  <c r="Q98" i="5" s="1"/>
  <c r="P97" i="5"/>
  <c r="Q97" i="5" s="1"/>
  <c r="P96" i="5"/>
  <c r="Q96" i="5" s="1"/>
  <c r="P95" i="5"/>
  <c r="Q95" i="5" s="1"/>
  <c r="P94" i="5"/>
  <c r="Q94" i="5" s="1"/>
  <c r="P93" i="5"/>
  <c r="Q93" i="5" s="1"/>
  <c r="P92" i="5"/>
  <c r="Q92" i="5" s="1"/>
  <c r="P91" i="5"/>
  <c r="Q91" i="5" s="1"/>
  <c r="P90" i="5"/>
  <c r="Q90" i="5" s="1"/>
  <c r="P89" i="5"/>
  <c r="Q89" i="5" s="1"/>
  <c r="P88" i="5"/>
  <c r="Q88" i="5" s="1"/>
  <c r="P87" i="5"/>
  <c r="Q87" i="5" s="1"/>
  <c r="P86" i="5"/>
  <c r="Q86" i="5" s="1"/>
  <c r="P85" i="5"/>
  <c r="Q85" i="5" s="1"/>
  <c r="P84" i="5"/>
  <c r="Q84" i="5" s="1"/>
  <c r="P83" i="5"/>
  <c r="Q83" i="5" s="1"/>
  <c r="P82" i="5"/>
  <c r="Q82" i="5" s="1"/>
  <c r="P81" i="5"/>
  <c r="Q81" i="5" s="1"/>
  <c r="P80" i="5"/>
  <c r="Q80" i="5" s="1"/>
  <c r="P79" i="5"/>
  <c r="Q79" i="5" s="1"/>
  <c r="P78" i="5"/>
  <c r="Q78" i="5" s="1"/>
  <c r="P77" i="5"/>
  <c r="Q77" i="5" s="1"/>
  <c r="P76" i="5"/>
  <c r="Q76" i="5" s="1"/>
  <c r="P75" i="5"/>
  <c r="Q75" i="5" s="1"/>
  <c r="P74" i="5"/>
  <c r="Q74" i="5" s="1"/>
  <c r="P73" i="5"/>
  <c r="Q73" i="5" s="1"/>
  <c r="P72" i="5"/>
  <c r="Q72" i="5" s="1"/>
  <c r="P71" i="5"/>
  <c r="Q71" i="5" s="1"/>
  <c r="P70" i="5"/>
  <c r="Q70" i="5" s="1"/>
  <c r="P69" i="5"/>
  <c r="Q69" i="5" s="1"/>
  <c r="P68" i="5"/>
  <c r="Q68" i="5" s="1"/>
  <c r="P67" i="5"/>
  <c r="Q67" i="5" s="1"/>
  <c r="P66" i="5"/>
  <c r="Q66" i="5" s="1"/>
  <c r="P65" i="5"/>
  <c r="Q65" i="5" s="1"/>
  <c r="P64" i="5"/>
  <c r="Q64" i="5" s="1"/>
  <c r="P63" i="5"/>
  <c r="Q63" i="5" s="1"/>
  <c r="P62" i="5"/>
  <c r="Q62" i="5" s="1"/>
  <c r="P61" i="5"/>
  <c r="Q61" i="5" s="1"/>
  <c r="P60" i="5"/>
  <c r="Q60" i="5" s="1"/>
  <c r="P59" i="5"/>
  <c r="Q59" i="5" s="1"/>
  <c r="P58" i="5"/>
  <c r="Q58" i="5" s="1"/>
  <c r="P57" i="5"/>
  <c r="Q57" i="5" s="1"/>
  <c r="P56" i="5"/>
  <c r="Q56" i="5" s="1"/>
  <c r="P55" i="5"/>
  <c r="Q55" i="5" s="1"/>
  <c r="P54" i="5"/>
  <c r="Q54" i="5" s="1"/>
  <c r="P53" i="5"/>
  <c r="Q53" i="5" s="1"/>
  <c r="P52" i="5"/>
  <c r="Q52" i="5" s="1"/>
  <c r="P51" i="5"/>
  <c r="Q51" i="5" s="1"/>
  <c r="P50" i="5"/>
  <c r="Q50" i="5" s="1"/>
  <c r="P49" i="5"/>
  <c r="Q49" i="5" s="1"/>
  <c r="P48" i="5"/>
  <c r="Q48" i="5" s="1"/>
  <c r="P47" i="5"/>
  <c r="Q47" i="5" s="1"/>
  <c r="P46" i="5"/>
  <c r="Q46" i="5" s="1"/>
  <c r="P45" i="5"/>
  <c r="Q45" i="5" s="1"/>
  <c r="P44" i="5"/>
  <c r="Q44" i="5" s="1"/>
  <c r="P43" i="5"/>
  <c r="Q43" i="5" s="1"/>
  <c r="P42" i="5"/>
  <c r="Q42" i="5" s="1"/>
  <c r="P41" i="5"/>
  <c r="Q41" i="5" s="1"/>
  <c r="P40" i="5"/>
  <c r="Q40" i="5" s="1"/>
  <c r="P39" i="5"/>
  <c r="Q39" i="5" s="1"/>
  <c r="P38" i="5"/>
  <c r="Q38" i="5" s="1"/>
  <c r="P37" i="5"/>
  <c r="Q37" i="5" s="1"/>
  <c r="P36" i="5"/>
  <c r="Q36" i="5" s="1"/>
  <c r="P35" i="5"/>
  <c r="Q35" i="5" s="1"/>
  <c r="P34" i="5"/>
  <c r="Q34" i="5" s="1"/>
  <c r="P33" i="5"/>
  <c r="Q33" i="5" s="1"/>
  <c r="P32" i="5"/>
  <c r="Q32" i="5" s="1"/>
  <c r="P31" i="5"/>
  <c r="Q31" i="5" s="1"/>
  <c r="P30" i="5"/>
  <c r="Q30" i="5" s="1"/>
  <c r="P29" i="5"/>
  <c r="Q29" i="5" s="1"/>
  <c r="P28" i="5"/>
  <c r="Q28" i="5" s="1"/>
  <c r="P27" i="5"/>
  <c r="Q27" i="5" s="1"/>
  <c r="P26" i="5"/>
  <c r="Q26" i="5" s="1"/>
  <c r="P25" i="5"/>
  <c r="Q25" i="5" s="1"/>
  <c r="P24" i="5"/>
  <c r="Q24" i="5" s="1"/>
  <c r="P23" i="5"/>
  <c r="Q23" i="5" s="1"/>
  <c r="P22" i="5"/>
  <c r="Q22" i="5" s="1"/>
  <c r="P21" i="5"/>
  <c r="Q21" i="5" s="1"/>
  <c r="P20" i="5"/>
  <c r="Q20" i="5" s="1"/>
  <c r="P19" i="5"/>
  <c r="Q19" i="5" s="1"/>
  <c r="P18" i="5"/>
  <c r="Q18" i="5" s="1"/>
  <c r="P17" i="5"/>
  <c r="Q17" i="5" s="1"/>
  <c r="P16" i="5"/>
  <c r="Q16" i="5" s="1"/>
  <c r="P15" i="5"/>
  <c r="Q15" i="5" s="1"/>
  <c r="P14" i="5"/>
  <c r="Q14" i="5" s="1"/>
  <c r="P13" i="5"/>
  <c r="Q13" i="5" s="1"/>
  <c r="P12" i="5"/>
  <c r="Q12" i="5" s="1"/>
  <c r="P11" i="5"/>
  <c r="Q11" i="5" s="1"/>
  <c r="P10" i="5"/>
  <c r="Q10" i="5" s="1"/>
  <c r="P9" i="5"/>
  <c r="Q9" i="5" s="1"/>
  <c r="M105" i="5"/>
  <c r="N105" i="5" s="1"/>
  <c r="M104" i="5"/>
  <c r="N104" i="5" s="1"/>
  <c r="M103" i="5"/>
  <c r="N103" i="5" s="1"/>
  <c r="M102" i="5"/>
  <c r="N102" i="5" s="1"/>
  <c r="M101" i="5"/>
  <c r="N101" i="5" s="1"/>
  <c r="M100" i="5"/>
  <c r="N100" i="5" s="1"/>
  <c r="M99" i="5"/>
  <c r="N99" i="5" s="1"/>
  <c r="M98" i="5"/>
  <c r="N98" i="5" s="1"/>
  <c r="M97" i="5"/>
  <c r="N97" i="5" s="1"/>
  <c r="M96" i="5"/>
  <c r="N96" i="5" s="1"/>
  <c r="M95" i="5"/>
  <c r="N95" i="5" s="1"/>
  <c r="M94" i="5"/>
  <c r="N94" i="5" s="1"/>
  <c r="M93" i="5"/>
  <c r="N93" i="5" s="1"/>
  <c r="M92" i="5"/>
  <c r="N92" i="5" s="1"/>
  <c r="M91" i="5"/>
  <c r="N91" i="5" s="1"/>
  <c r="M90" i="5"/>
  <c r="N90" i="5" s="1"/>
  <c r="M89" i="5"/>
  <c r="N89" i="5" s="1"/>
  <c r="M88" i="5"/>
  <c r="N88" i="5" s="1"/>
  <c r="M87" i="5"/>
  <c r="N87" i="5" s="1"/>
  <c r="M86" i="5"/>
  <c r="N86" i="5" s="1"/>
  <c r="M85" i="5"/>
  <c r="N85" i="5" s="1"/>
  <c r="M84" i="5"/>
  <c r="N84" i="5" s="1"/>
  <c r="M83" i="5"/>
  <c r="N83" i="5" s="1"/>
  <c r="M82" i="5"/>
  <c r="N82" i="5" s="1"/>
  <c r="M81" i="5"/>
  <c r="N81" i="5" s="1"/>
  <c r="M80" i="5"/>
  <c r="N80" i="5" s="1"/>
  <c r="M79" i="5"/>
  <c r="N79" i="5" s="1"/>
  <c r="M78" i="5"/>
  <c r="N78" i="5" s="1"/>
  <c r="M77" i="5"/>
  <c r="N77" i="5" s="1"/>
  <c r="M76" i="5"/>
  <c r="N76" i="5" s="1"/>
  <c r="M75" i="5"/>
  <c r="N75" i="5" s="1"/>
  <c r="M74" i="5"/>
  <c r="N74" i="5" s="1"/>
  <c r="M73" i="5"/>
  <c r="N73" i="5" s="1"/>
  <c r="M72" i="5"/>
  <c r="N72" i="5" s="1"/>
  <c r="M71" i="5"/>
  <c r="N71" i="5" s="1"/>
  <c r="M70" i="5"/>
  <c r="N70" i="5" s="1"/>
  <c r="M69" i="5"/>
  <c r="N69" i="5" s="1"/>
  <c r="M68" i="5"/>
  <c r="N68" i="5" s="1"/>
  <c r="M67" i="5"/>
  <c r="N67" i="5" s="1"/>
  <c r="M66" i="5"/>
  <c r="N66" i="5" s="1"/>
  <c r="M65" i="5"/>
  <c r="N65" i="5" s="1"/>
  <c r="M64" i="5"/>
  <c r="N64" i="5" s="1"/>
  <c r="M63" i="5"/>
  <c r="N63" i="5" s="1"/>
  <c r="M62" i="5"/>
  <c r="N62" i="5" s="1"/>
  <c r="M61" i="5"/>
  <c r="N61" i="5" s="1"/>
  <c r="M60" i="5"/>
  <c r="N60" i="5" s="1"/>
  <c r="M59" i="5"/>
  <c r="N59" i="5" s="1"/>
  <c r="M58" i="5"/>
  <c r="N58" i="5" s="1"/>
  <c r="M57" i="5"/>
  <c r="N57" i="5" s="1"/>
  <c r="M56" i="5"/>
  <c r="N56" i="5" s="1"/>
  <c r="M55" i="5"/>
  <c r="N55" i="5" s="1"/>
  <c r="M54" i="5"/>
  <c r="N54" i="5" s="1"/>
  <c r="M53" i="5"/>
  <c r="N53" i="5" s="1"/>
  <c r="M52" i="5"/>
  <c r="N52" i="5" s="1"/>
  <c r="M51" i="5"/>
  <c r="N51" i="5" s="1"/>
  <c r="M50" i="5"/>
  <c r="N50" i="5" s="1"/>
  <c r="M49" i="5"/>
  <c r="N49" i="5" s="1"/>
  <c r="M48" i="5"/>
  <c r="N48" i="5" s="1"/>
  <c r="M47" i="5"/>
  <c r="N47" i="5" s="1"/>
  <c r="M46" i="5"/>
  <c r="N46" i="5" s="1"/>
  <c r="M45" i="5"/>
  <c r="N45" i="5" s="1"/>
  <c r="M44" i="5"/>
  <c r="N44" i="5" s="1"/>
  <c r="M43" i="5"/>
  <c r="N43" i="5" s="1"/>
  <c r="M42" i="5"/>
  <c r="N42" i="5" s="1"/>
  <c r="M41" i="5"/>
  <c r="N41" i="5" s="1"/>
  <c r="M40" i="5"/>
  <c r="N40" i="5" s="1"/>
  <c r="M39" i="5"/>
  <c r="N39" i="5" s="1"/>
  <c r="M38" i="5"/>
  <c r="N38" i="5" s="1"/>
  <c r="M37" i="5"/>
  <c r="N37" i="5" s="1"/>
  <c r="M36" i="5"/>
  <c r="N36" i="5" s="1"/>
  <c r="M35" i="5"/>
  <c r="N35" i="5" s="1"/>
  <c r="M34" i="5"/>
  <c r="N34" i="5" s="1"/>
  <c r="M33" i="5"/>
  <c r="N33" i="5" s="1"/>
  <c r="M32" i="5"/>
  <c r="N32" i="5" s="1"/>
  <c r="M31" i="5"/>
  <c r="N31" i="5" s="1"/>
  <c r="M30" i="5"/>
  <c r="N30" i="5" s="1"/>
  <c r="M29" i="5"/>
  <c r="N29" i="5" s="1"/>
  <c r="M28" i="5"/>
  <c r="N28" i="5" s="1"/>
  <c r="M27" i="5"/>
  <c r="N27" i="5" s="1"/>
  <c r="M26" i="5"/>
  <c r="N26" i="5" s="1"/>
  <c r="M25" i="5"/>
  <c r="N25" i="5" s="1"/>
  <c r="M24" i="5"/>
  <c r="N24" i="5" s="1"/>
  <c r="M23" i="5"/>
  <c r="N23" i="5" s="1"/>
  <c r="M22" i="5"/>
  <c r="N22" i="5" s="1"/>
  <c r="M21" i="5"/>
  <c r="N21" i="5" s="1"/>
  <c r="M20" i="5"/>
  <c r="N20" i="5" s="1"/>
  <c r="M19" i="5"/>
  <c r="N19" i="5" s="1"/>
  <c r="M18" i="5"/>
  <c r="N18" i="5" s="1"/>
  <c r="M17" i="5"/>
  <c r="N17" i="5" s="1"/>
  <c r="M16" i="5"/>
  <c r="N16" i="5" s="1"/>
  <c r="M15" i="5"/>
  <c r="N15" i="5" s="1"/>
  <c r="M14" i="5"/>
  <c r="N14" i="5" s="1"/>
  <c r="M13" i="5"/>
  <c r="N13" i="5" s="1"/>
  <c r="M12" i="5"/>
  <c r="N12" i="5" s="1"/>
  <c r="M11" i="5"/>
  <c r="N11" i="5" s="1"/>
  <c r="M10" i="5"/>
  <c r="N10" i="5" s="1"/>
  <c r="M9" i="5"/>
  <c r="N9" i="5" s="1"/>
  <c r="J105" i="5"/>
  <c r="K105" i="5" s="1"/>
  <c r="J104" i="5"/>
  <c r="K104" i="5" s="1"/>
  <c r="J103" i="5"/>
  <c r="K103" i="5" s="1"/>
  <c r="J102" i="5"/>
  <c r="K102" i="5" s="1"/>
  <c r="J101" i="5"/>
  <c r="K101" i="5" s="1"/>
  <c r="J100" i="5"/>
  <c r="K100" i="5" s="1"/>
  <c r="J99" i="5"/>
  <c r="K99" i="5" s="1"/>
  <c r="J98" i="5"/>
  <c r="K98" i="5" s="1"/>
  <c r="J97" i="5"/>
  <c r="K97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1" i="5" s="1"/>
  <c r="J80" i="5"/>
  <c r="K80" i="5" s="1"/>
  <c r="J79" i="5"/>
  <c r="K79" i="5" s="1"/>
  <c r="J78" i="5"/>
  <c r="K78" i="5" s="1"/>
  <c r="J77" i="5"/>
  <c r="K77" i="5" s="1"/>
  <c r="J76" i="5"/>
  <c r="K76" i="5" s="1"/>
  <c r="J75" i="5"/>
  <c r="K75" i="5" s="1"/>
  <c r="J74" i="5"/>
  <c r="K74" i="5" s="1"/>
  <c r="J73" i="5"/>
  <c r="K73" i="5" s="1"/>
  <c r="J72" i="5"/>
  <c r="K72" i="5" s="1"/>
  <c r="J71" i="5"/>
  <c r="K71" i="5" s="1"/>
  <c r="J70" i="5"/>
  <c r="K70" i="5" s="1"/>
  <c r="J69" i="5"/>
  <c r="K69" i="5" s="1"/>
  <c r="J68" i="5"/>
  <c r="K68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K53" i="5" s="1"/>
  <c r="J52" i="5"/>
  <c r="K52" i="5" s="1"/>
  <c r="J51" i="5"/>
  <c r="K51" i="5" s="1"/>
  <c r="J50" i="5"/>
  <c r="K50" i="5" s="1"/>
  <c r="J49" i="5"/>
  <c r="K49" i="5" s="1"/>
  <c r="J48" i="5"/>
  <c r="K48" i="5" s="1"/>
  <c r="J47" i="5"/>
  <c r="K47" i="5" s="1"/>
  <c r="J46" i="5"/>
  <c r="K46" i="5" s="1"/>
  <c r="J45" i="5"/>
  <c r="K45" i="5" s="1"/>
  <c r="J44" i="5"/>
  <c r="K44" i="5" s="1"/>
  <c r="J43" i="5"/>
  <c r="K43" i="5" s="1"/>
  <c r="J42" i="5"/>
  <c r="K42" i="5" s="1"/>
  <c r="J41" i="5"/>
  <c r="K41" i="5" s="1"/>
  <c r="J40" i="5"/>
  <c r="K40" i="5" s="1"/>
  <c r="J39" i="5"/>
  <c r="K39" i="5" s="1"/>
  <c r="J38" i="5"/>
  <c r="K38" i="5" s="1"/>
  <c r="J37" i="5"/>
  <c r="K37" i="5" s="1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58" i="5"/>
  <c r="H58" i="5" s="1"/>
  <c r="G59" i="5"/>
  <c r="H59" i="5" s="1"/>
  <c r="G60" i="5"/>
  <c r="H60" i="5" s="1"/>
  <c r="G61" i="5"/>
  <c r="H61" i="5" s="1"/>
  <c r="G62" i="5"/>
  <c r="H62" i="5" s="1"/>
  <c r="G63" i="5"/>
  <c r="H63" i="5" s="1"/>
  <c r="G64" i="5"/>
  <c r="H64" i="5" s="1"/>
  <c r="G65" i="5"/>
  <c r="H65" i="5" s="1"/>
  <c r="G66" i="5"/>
  <c r="H66" i="5" s="1"/>
  <c r="G67" i="5"/>
  <c r="H67" i="5" s="1"/>
  <c r="G68" i="5"/>
  <c r="H68" i="5" s="1"/>
  <c r="G69" i="5"/>
  <c r="H69" i="5" s="1"/>
  <c r="G70" i="5"/>
  <c r="H70" i="5" s="1"/>
  <c r="G71" i="5"/>
  <c r="H71" i="5" s="1"/>
  <c r="G72" i="5"/>
  <c r="H72" i="5" s="1"/>
  <c r="G73" i="5"/>
  <c r="H73" i="5" s="1"/>
  <c r="G74" i="5"/>
  <c r="H74" i="5" s="1"/>
  <c r="G75" i="5"/>
  <c r="H75" i="5" s="1"/>
  <c r="G76" i="5"/>
  <c r="H76" i="5" s="1"/>
  <c r="G77" i="5"/>
  <c r="H77" i="5" s="1"/>
  <c r="G78" i="5"/>
  <c r="H78" i="5" s="1"/>
  <c r="G79" i="5"/>
  <c r="H79" i="5" s="1"/>
  <c r="G80" i="5"/>
  <c r="H80" i="5" s="1"/>
  <c r="G81" i="5"/>
  <c r="H81" i="5" s="1"/>
  <c r="G82" i="5"/>
  <c r="H82" i="5" s="1"/>
  <c r="G83" i="5"/>
  <c r="H83" i="5" s="1"/>
  <c r="G84" i="5"/>
  <c r="H84" i="5" s="1"/>
  <c r="G85" i="5"/>
  <c r="H85" i="5" s="1"/>
  <c r="G86" i="5"/>
  <c r="H86" i="5" s="1"/>
  <c r="G87" i="5"/>
  <c r="H87" i="5" s="1"/>
  <c r="G88" i="5"/>
  <c r="H88" i="5" s="1"/>
  <c r="G89" i="5"/>
  <c r="H89" i="5" s="1"/>
  <c r="G90" i="5"/>
  <c r="H90" i="5" s="1"/>
  <c r="G91" i="5"/>
  <c r="H91" i="5" s="1"/>
  <c r="G92" i="5"/>
  <c r="H92" i="5" s="1"/>
  <c r="G93" i="5"/>
  <c r="H93" i="5" s="1"/>
  <c r="G94" i="5"/>
  <c r="H94" i="5" s="1"/>
  <c r="G95" i="5"/>
  <c r="H95" i="5" s="1"/>
  <c r="G96" i="5"/>
  <c r="H96" i="5" s="1"/>
  <c r="G97" i="5"/>
  <c r="H97" i="5" s="1"/>
  <c r="G98" i="5"/>
  <c r="H98" i="5" s="1"/>
  <c r="G99" i="5"/>
  <c r="H99" i="5" s="1"/>
  <c r="G100" i="5"/>
  <c r="H100" i="5" s="1"/>
  <c r="G101" i="5"/>
  <c r="H101" i="5" s="1"/>
  <c r="G102" i="5"/>
  <c r="H102" i="5" s="1"/>
  <c r="G103" i="5"/>
  <c r="H103" i="5" s="1"/>
  <c r="G104" i="5"/>
  <c r="H104" i="5" s="1"/>
  <c r="G105" i="5"/>
  <c r="H105" i="5" s="1"/>
  <c r="AC108" i="5"/>
  <c r="AC109" i="5"/>
  <c r="G11" i="5"/>
  <c r="H11" i="5" s="1"/>
  <c r="G12" i="5"/>
  <c r="H12" i="5" s="1"/>
  <c r="G13" i="5"/>
  <c r="H13" i="5" s="1"/>
  <c r="G10" i="5"/>
  <c r="H10" i="5" s="1"/>
  <c r="G9" i="5"/>
  <c r="H9" i="5" s="1"/>
  <c r="AB54" i="5"/>
  <c r="AB47" i="5"/>
  <c r="AB30" i="5"/>
  <c r="AB27" i="5"/>
  <c r="AB23" i="5"/>
  <c r="AB16" i="5"/>
  <c r="AB12" i="5"/>
  <c r="AA7" i="5"/>
  <c r="AB9" i="5" s="1"/>
  <c r="AC98" i="5" l="1"/>
  <c r="AC90" i="5"/>
  <c r="AC82" i="5"/>
  <c r="AC74" i="5"/>
  <c r="AC66" i="5"/>
  <c r="AD66" i="5" s="1"/>
  <c r="AC50" i="5"/>
  <c r="AD50" i="5" s="1"/>
  <c r="AC13" i="5"/>
  <c r="AD13" i="5" s="1"/>
  <c r="AC102" i="5"/>
  <c r="AC94" i="5"/>
  <c r="AC86" i="5"/>
  <c r="AC78" i="5"/>
  <c r="AD78" i="5" s="1"/>
  <c r="AC70" i="5"/>
  <c r="AC62" i="5"/>
  <c r="AD62" i="5" s="1"/>
  <c r="AC58" i="5"/>
  <c r="AC54" i="5"/>
  <c r="AD54" i="5" s="1"/>
  <c r="AC46" i="5"/>
  <c r="AC105" i="5"/>
  <c r="AC101" i="5"/>
  <c r="AD101" i="5" s="1"/>
  <c r="AC97" i="5"/>
  <c r="AD97" i="5" s="1"/>
  <c r="AC93" i="5"/>
  <c r="AC89" i="5"/>
  <c r="AD89" i="5" s="1"/>
  <c r="AC85" i="5"/>
  <c r="AD85" i="5" s="1"/>
  <c r="AC81" i="5"/>
  <c r="AD81" i="5" s="1"/>
  <c r="AC77" i="5"/>
  <c r="AC73" i="5"/>
  <c r="AD73" i="5" s="1"/>
  <c r="AC69" i="5"/>
  <c r="AC65" i="5"/>
  <c r="AC61" i="5"/>
  <c r="AC57" i="5"/>
  <c r="AC53" i="5"/>
  <c r="AD53" i="5" s="1"/>
  <c r="AC49" i="5"/>
  <c r="AD49" i="5" s="1"/>
  <c r="AC45" i="5"/>
  <c r="AC41" i="5"/>
  <c r="AD41" i="5" s="1"/>
  <c r="AC37" i="5"/>
  <c r="AD37" i="5" s="1"/>
  <c r="AC33" i="5"/>
  <c r="AD33" i="5" s="1"/>
  <c r="AC25" i="5"/>
  <c r="AC103" i="5"/>
  <c r="AD103" i="5" s="1"/>
  <c r="AC99" i="5"/>
  <c r="AD99" i="5" s="1"/>
  <c r="AC95" i="5"/>
  <c r="AD95" i="5" s="1"/>
  <c r="AC29" i="5"/>
  <c r="AC21" i="5"/>
  <c r="AD21" i="5" s="1"/>
  <c r="AC42" i="5"/>
  <c r="AD42" i="5" s="1"/>
  <c r="AC38" i="5"/>
  <c r="AD38" i="5" s="1"/>
  <c r="AC34" i="5"/>
  <c r="AC30" i="5"/>
  <c r="AD30" i="5" s="1"/>
  <c r="AC9" i="5"/>
  <c r="AD9" i="5" s="1"/>
  <c r="AC12" i="5"/>
  <c r="AD12" i="5" s="1"/>
  <c r="AC10" i="5"/>
  <c r="AD10" i="5" s="1"/>
  <c r="AC104" i="5"/>
  <c r="AD104" i="5" s="1"/>
  <c r="AC100" i="5"/>
  <c r="AD100" i="5" s="1"/>
  <c r="AC96" i="5"/>
  <c r="AD96" i="5" s="1"/>
  <c r="AC92" i="5"/>
  <c r="AD92" i="5" s="1"/>
  <c r="AC88" i="5"/>
  <c r="AD88" i="5" s="1"/>
  <c r="AC84" i="5"/>
  <c r="AD84" i="5" s="1"/>
  <c r="AC80" i="5"/>
  <c r="AD80" i="5" s="1"/>
  <c r="AC91" i="5"/>
  <c r="AD91" i="5" s="1"/>
  <c r="AC87" i="5"/>
  <c r="AD87" i="5" s="1"/>
  <c r="AC83" i="5"/>
  <c r="AD83" i="5" s="1"/>
  <c r="AC79" i="5"/>
  <c r="AD79" i="5" s="1"/>
  <c r="AC75" i="5"/>
  <c r="AD75" i="5" s="1"/>
  <c r="AC71" i="5"/>
  <c r="AD71" i="5" s="1"/>
  <c r="AC11" i="5"/>
  <c r="AD11" i="5" s="1"/>
  <c r="AC76" i="5"/>
  <c r="AD76" i="5" s="1"/>
  <c r="AC72" i="5"/>
  <c r="AD72" i="5" s="1"/>
  <c r="AC68" i="5"/>
  <c r="AD68" i="5" s="1"/>
  <c r="AC64" i="5"/>
  <c r="AD64" i="5" s="1"/>
  <c r="AC60" i="5"/>
  <c r="AD60" i="5" s="1"/>
  <c r="AC56" i="5"/>
  <c r="AD56" i="5" s="1"/>
  <c r="AC52" i="5"/>
  <c r="AD52" i="5" s="1"/>
  <c r="AC48" i="5"/>
  <c r="AD48" i="5" s="1"/>
  <c r="AC44" i="5"/>
  <c r="AD44" i="5" s="1"/>
  <c r="AC40" i="5"/>
  <c r="AD40" i="5" s="1"/>
  <c r="AC36" i="5"/>
  <c r="AD36" i="5" s="1"/>
  <c r="AC17" i="5"/>
  <c r="AD17" i="5" s="1"/>
  <c r="AC26" i="5"/>
  <c r="AD26" i="5" s="1"/>
  <c r="AC22" i="5"/>
  <c r="AD22" i="5" s="1"/>
  <c r="AC18" i="5"/>
  <c r="AD18" i="5" s="1"/>
  <c r="AC14" i="5"/>
  <c r="AD14" i="5" s="1"/>
  <c r="AC32" i="5"/>
  <c r="AD32" i="5" s="1"/>
  <c r="AC67" i="5"/>
  <c r="AD67" i="5" s="1"/>
  <c r="AC63" i="5"/>
  <c r="AD63" i="5" s="1"/>
  <c r="AC59" i="5"/>
  <c r="AD59" i="5" s="1"/>
  <c r="AC55" i="5"/>
  <c r="AD55" i="5" s="1"/>
  <c r="AC51" i="5"/>
  <c r="AD51" i="5" s="1"/>
  <c r="AC47" i="5"/>
  <c r="AD47" i="5" s="1"/>
  <c r="AC43" i="5"/>
  <c r="AD43" i="5" s="1"/>
  <c r="AC39" i="5"/>
  <c r="AD39" i="5" s="1"/>
  <c r="AC35" i="5"/>
  <c r="AD35" i="5" s="1"/>
  <c r="AC31" i="5"/>
  <c r="AD31" i="5" s="1"/>
  <c r="AC27" i="5"/>
  <c r="AD27" i="5" s="1"/>
  <c r="AC23" i="5"/>
  <c r="AD23" i="5" s="1"/>
  <c r="AC19" i="5"/>
  <c r="AD19" i="5" s="1"/>
  <c r="AC15" i="5"/>
  <c r="AD15" i="5" s="1"/>
  <c r="AC28" i="5"/>
  <c r="AD28" i="5" s="1"/>
  <c r="AC24" i="5"/>
  <c r="AD24" i="5" s="1"/>
  <c r="AC20" i="5"/>
  <c r="AD20" i="5" s="1"/>
  <c r="AC16" i="5"/>
  <c r="AD16" i="5" s="1"/>
  <c r="AB18" i="5"/>
  <c r="AB55" i="5"/>
  <c r="AB11" i="5"/>
  <c r="AB22" i="5"/>
  <c r="AB35" i="5"/>
  <c r="AB14" i="5"/>
  <c r="AB19" i="5"/>
  <c r="AB24" i="5"/>
  <c r="AB31" i="5"/>
  <c r="AB50" i="5"/>
  <c r="AB58" i="5"/>
  <c r="AB10" i="5"/>
  <c r="AB15" i="5"/>
  <c r="AB20" i="5"/>
  <c r="AB26" i="5"/>
  <c r="AB34" i="5"/>
  <c r="AB51" i="5"/>
  <c r="AB13" i="5"/>
  <c r="AB17" i="5"/>
  <c r="AB21" i="5"/>
  <c r="AB25" i="5"/>
  <c r="AB29" i="5"/>
  <c r="AB33" i="5"/>
  <c r="AB37" i="5"/>
  <c r="AB49" i="5"/>
  <c r="AB53" i="5"/>
  <c r="AB57" i="5"/>
  <c r="AB61" i="5"/>
  <c r="AB62" i="5"/>
  <c r="AB59" i="5"/>
  <c r="AB28" i="5"/>
  <c r="AB32" i="5"/>
  <c r="AB36" i="5"/>
  <c r="AB48" i="5"/>
  <c r="AB52" i="5"/>
  <c r="AB56" i="5"/>
  <c r="AB60" i="5"/>
  <c r="AB63" i="5"/>
  <c r="AD109" i="5"/>
  <c r="AD108" i="5"/>
  <c r="AD102" i="5"/>
  <c r="AD98" i="5"/>
  <c r="AD86" i="5"/>
  <c r="AD58" i="5"/>
  <c r="AD46" i="5"/>
  <c r="AD34" i="5"/>
  <c r="AD93" i="5"/>
  <c r="AD65" i="5"/>
  <c r="AD45" i="5"/>
  <c r="AD74" i="5"/>
  <c r="AD82" i="5"/>
  <c r="AD77" i="5"/>
  <c r="AD25" i="5"/>
  <c r="AD29" i="5"/>
  <c r="AD57" i="5"/>
  <c r="AD61" i="5"/>
  <c r="AB64" i="5"/>
  <c r="AB90" i="5"/>
  <c r="AB38" i="5"/>
  <c r="AB39" i="5"/>
  <c r="AB40" i="5"/>
  <c r="AB41" i="5"/>
  <c r="AB42" i="5"/>
  <c r="AB43" i="5"/>
  <c r="AB44" i="5"/>
  <c r="AB45" i="5"/>
  <c r="AB46" i="5"/>
  <c r="AD69" i="5"/>
  <c r="AD70" i="5"/>
  <c r="AB109" i="5"/>
  <c r="AB108" i="5"/>
  <c r="AB104" i="5"/>
  <c r="AB103" i="5"/>
  <c r="AB102" i="5"/>
  <c r="AB101" i="5"/>
  <c r="AB100" i="5"/>
  <c r="AB99" i="5"/>
  <c r="AB98" i="5"/>
  <c r="AB97" i="5"/>
  <c r="AB96" i="5"/>
  <c r="AB95" i="5"/>
  <c r="AB94" i="5"/>
  <c r="AB88" i="5"/>
  <c r="AB86" i="5"/>
  <c r="AB84" i="5"/>
  <c r="AB92" i="5"/>
  <c r="AB91" i="5"/>
  <c r="AB89" i="5"/>
  <c r="AB87" i="5"/>
  <c r="AB85" i="5"/>
  <c r="AB83" i="5"/>
  <c r="AB82" i="5"/>
  <c r="AB81" i="5"/>
  <c r="AB80" i="5"/>
  <c r="AB79" i="5"/>
  <c r="AB78" i="5"/>
  <c r="AB77" i="5"/>
  <c r="AB76" i="5"/>
  <c r="AB75" i="5"/>
  <c r="AB74" i="5"/>
  <c r="AB73" i="5"/>
  <c r="AB72" i="5"/>
  <c r="AB71" i="5"/>
  <c r="AB70" i="5"/>
  <c r="AB69" i="5"/>
  <c r="AB68" i="5"/>
  <c r="AB67" i="5"/>
  <c r="AB66" i="5"/>
  <c r="AB65" i="5"/>
  <c r="AD90" i="5"/>
  <c r="AB93" i="5"/>
  <c r="AD94" i="5"/>
  <c r="AD105" i="5"/>
</calcChain>
</file>

<file path=xl/sharedStrings.xml><?xml version="1.0" encoding="utf-8"?>
<sst xmlns="http://schemas.openxmlformats.org/spreadsheetml/2006/main" count="872" uniqueCount="301">
  <si>
    <t>ĐẠI HỌC HUẾ</t>
  </si>
  <si>
    <t>BẢNG ĐIỂM TỔNG HỢP</t>
  </si>
  <si>
    <t>Học kỳ: 1</t>
  </si>
  <si>
    <t>STT</t>
  </si>
  <si>
    <t>Mã SV</t>
  </si>
  <si>
    <t>Họ đệm</t>
  </si>
  <si>
    <t>Tên</t>
  </si>
  <si>
    <t>QTHT</t>
  </si>
  <si>
    <t>Thi</t>
  </si>
  <si>
    <t>Tổng</t>
  </si>
  <si>
    <t>Anh</t>
  </si>
  <si>
    <t>Ánh</t>
  </si>
  <si>
    <t>v</t>
  </si>
  <si>
    <t>Hồ</t>
  </si>
  <si>
    <t>Hà</t>
  </si>
  <si>
    <t>Hằng</t>
  </si>
  <si>
    <t>Hiền</t>
  </si>
  <si>
    <t>Hoàng</t>
  </si>
  <si>
    <t>Học</t>
  </si>
  <si>
    <t>Trần Thanh</t>
  </si>
  <si>
    <t>Hùng</t>
  </si>
  <si>
    <t>Huy</t>
  </si>
  <si>
    <t>Nguyễn Văn</t>
  </si>
  <si>
    <t>Linh</t>
  </si>
  <si>
    <t>Long</t>
  </si>
  <si>
    <t>Nga</t>
  </si>
  <si>
    <t>Nhân</t>
  </si>
  <si>
    <t>Nhật</t>
  </si>
  <si>
    <t>Lê Đức</t>
  </si>
  <si>
    <t>Phú</t>
  </si>
  <si>
    <t>Phước</t>
  </si>
  <si>
    <t>Quang</t>
  </si>
  <si>
    <t>Sơn</t>
  </si>
  <si>
    <t>Tâm</t>
  </si>
  <si>
    <t>Lê Văn</t>
  </si>
  <si>
    <t>Thành</t>
  </si>
  <si>
    <t>Thảo</t>
  </si>
  <si>
    <t>Nguyễn Thị Thu</t>
  </si>
  <si>
    <t>Thiên</t>
  </si>
  <si>
    <t>Thủy</t>
  </si>
  <si>
    <t>Tiến</t>
  </si>
  <si>
    <t>Trang</t>
  </si>
  <si>
    <t>Nguyễn Thị Thanh</t>
  </si>
  <si>
    <t>Hưng</t>
  </si>
  <si>
    <t>Sang</t>
  </si>
  <si>
    <t>Thạnh</t>
  </si>
  <si>
    <t>Yến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</si>
  <si>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</si>
  <si>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t xml:space="preserve">Học kỳ: 1                                          </t>
  </si>
  <si>
    <t>Mã HV</t>
  </si>
  <si>
    <t xml:space="preserve">                  Họ và tên</t>
  </si>
  <si>
    <t>Ngày
 sinh</t>
  </si>
  <si>
    <t>Tổng điểm hệ 10</t>
  </si>
  <si>
    <t>Điểm TBC hệ 10</t>
  </si>
  <si>
    <t>Tổng hệ 4</t>
  </si>
  <si>
    <t>Điểm tích lũy hệ 4</t>
  </si>
  <si>
    <t>Số TC</t>
  </si>
  <si>
    <t>Điểm hệ 10</t>
  </si>
  <si>
    <t>Điểm chữ</t>
  </si>
  <si>
    <t>Điểm hệ 4</t>
  </si>
  <si>
    <t>Lớp: Luật B2 K2015 - Huế</t>
  </si>
  <si>
    <t>Trần Thị Kim</t>
  </si>
  <si>
    <t>28/06/1993</t>
  </si>
  <si>
    <t>Nguyễn Văn Tuấn</t>
  </si>
  <si>
    <t>Lê Xuân</t>
  </si>
  <si>
    <t>28/08/1991</t>
  </si>
  <si>
    <t>Lã Mạnh</t>
  </si>
  <si>
    <t>Ba</t>
  </si>
  <si>
    <t>Trần Quốc</t>
  </si>
  <si>
    <t>Bảo</t>
  </si>
  <si>
    <t>Châu</t>
  </si>
  <si>
    <t>24/04/1987</t>
  </si>
  <si>
    <t>Hoàng Minh</t>
  </si>
  <si>
    <t>Cường</t>
  </si>
  <si>
    <t>20/04/1987</t>
  </si>
  <si>
    <t>Dương Phương</t>
  </si>
  <si>
    <t>Đông</t>
  </si>
  <si>
    <t>17/01/1990</t>
  </si>
  <si>
    <t>Phan Hoàng</t>
  </si>
  <si>
    <t>Giang</t>
  </si>
  <si>
    <t>Hoàng Đình</t>
  </si>
  <si>
    <t>29/03/1992</t>
  </si>
  <si>
    <t>Hoàng Phi</t>
  </si>
  <si>
    <t>Hải</t>
  </si>
  <si>
    <t>Lê Thị Cẩm</t>
  </si>
  <si>
    <t>26/09/1988</t>
  </si>
  <si>
    <t>Quyền Thị</t>
  </si>
  <si>
    <t>29/07/1987</t>
  </si>
  <si>
    <t>Phạm Thị Thúy</t>
  </si>
  <si>
    <t>29/09/1983</t>
  </si>
  <si>
    <t>Đoàn Vũ Diệu</t>
  </si>
  <si>
    <t>Nguyễn Thị Diệu</t>
  </si>
  <si>
    <t>Nguyễn Thị Song</t>
  </si>
  <si>
    <t>Phùng Thị Thu</t>
  </si>
  <si>
    <t>Huỳnh Tấn</t>
  </si>
  <si>
    <t>Hòa</t>
  </si>
  <si>
    <t>30/08/1992</t>
  </si>
  <si>
    <t>Phan Nguyễn Bảo</t>
  </si>
  <si>
    <t>30/11/1989</t>
  </si>
  <si>
    <t>Nguyễn Minh</t>
  </si>
  <si>
    <t>29/04/1990</t>
  </si>
  <si>
    <t>Nguyễn Hữu</t>
  </si>
  <si>
    <t>23/02/1976</t>
  </si>
  <si>
    <t>Hợi</t>
  </si>
  <si>
    <t>25/02/1973</t>
  </si>
  <si>
    <t>Huân</t>
  </si>
  <si>
    <t>Trần Ngọc</t>
  </si>
  <si>
    <t>26/10/1986</t>
  </si>
  <si>
    <t>Võ Thị Hoàng</t>
  </si>
  <si>
    <t>17/08/1989</t>
  </si>
  <si>
    <t>28/02/1993</t>
  </si>
  <si>
    <t>Nguyễn Lưu</t>
  </si>
  <si>
    <t>23/04/1989</t>
  </si>
  <si>
    <t>Lĩnh</t>
  </si>
  <si>
    <t>01/01/1989</t>
  </si>
  <si>
    <t>18/01/1989</t>
  </si>
  <si>
    <t>Nguyễn Thành</t>
  </si>
  <si>
    <t>Luân</t>
  </si>
  <si>
    <t>18/10/1990</t>
  </si>
  <si>
    <t>Trần Thị Hoài</t>
  </si>
  <si>
    <t>Mi</t>
  </si>
  <si>
    <t>Huỳnh Thị Ngọc</t>
  </si>
  <si>
    <t>Mỵ</t>
  </si>
  <si>
    <t>29/07/1991</t>
  </si>
  <si>
    <t>Nguyễn Thị Thúy</t>
  </si>
  <si>
    <t>01/10/1989</t>
  </si>
  <si>
    <t>24/05/1986</t>
  </si>
  <si>
    <t>Lương Văn</t>
  </si>
  <si>
    <t>Nghiệp</t>
  </si>
  <si>
    <t>Nguyễn Thị Yến</t>
  </si>
  <si>
    <t>Ngọc</t>
  </si>
  <si>
    <t>30/11/1984</t>
  </si>
  <si>
    <t>Lê Bá</t>
  </si>
  <si>
    <t>15/05/1992</t>
  </si>
  <si>
    <t>26/11/1984</t>
  </si>
  <si>
    <t>Hoàng Thị Thùy</t>
  </si>
  <si>
    <t>Như</t>
  </si>
  <si>
    <t>15/09/1989</t>
  </si>
  <si>
    <t>Oanh</t>
  </si>
  <si>
    <t>20/07/1991</t>
  </si>
  <si>
    <t>Đinh Xuân</t>
  </si>
  <si>
    <t>Phúc</t>
  </si>
  <si>
    <t>16/01/1988</t>
  </si>
  <si>
    <t>Phan Văn</t>
  </si>
  <si>
    <t>20/06/1992</t>
  </si>
  <si>
    <t>Trần Đình</t>
  </si>
  <si>
    <t>Phan Thanh</t>
  </si>
  <si>
    <t>Đoàn Văn</t>
  </si>
  <si>
    <t>Sỹ</t>
  </si>
  <si>
    <t>29/09/1991</t>
  </si>
  <si>
    <t>Trần Minh</t>
  </si>
  <si>
    <t>21/08/1992</t>
  </si>
  <si>
    <t>Nguyễn Thị Minh</t>
  </si>
  <si>
    <t>20/02/1985</t>
  </si>
  <si>
    <t>Thái</t>
  </si>
  <si>
    <t>18/05/1993</t>
  </si>
  <si>
    <t>Lê Trọng Hữu</t>
  </si>
  <si>
    <t>Thắng</t>
  </si>
  <si>
    <t>Nguyễn Thị Mỹ</t>
  </si>
  <si>
    <t>Thanh</t>
  </si>
  <si>
    <t>28/02/1990</t>
  </si>
  <si>
    <t>Mai Ngọc</t>
  </si>
  <si>
    <t>Dư Thị Thu</t>
  </si>
  <si>
    <t>20/03/1992</t>
  </si>
  <si>
    <t>Võ Thị Kim</t>
  </si>
  <si>
    <t>09/09/1976</t>
  </si>
  <si>
    <t>Phạm Thị Sa</t>
  </si>
  <si>
    <t>13/09/1991</t>
  </si>
  <si>
    <t>Nay</t>
  </si>
  <si>
    <t>Lê Thị</t>
  </si>
  <si>
    <t>Thương</t>
  </si>
  <si>
    <t>07/01/1991</t>
  </si>
  <si>
    <t>Lâm Đức</t>
  </si>
  <si>
    <t>Thùy</t>
  </si>
  <si>
    <t>25/05/1993</t>
  </si>
  <si>
    <t>Nguyễn Hồ Như</t>
  </si>
  <si>
    <t>Hoàng Nhẩn</t>
  </si>
  <si>
    <t>Ti</t>
  </si>
  <si>
    <t>28/05/1993</t>
  </si>
  <si>
    <t>Kiều Duy</t>
  </si>
  <si>
    <t>Toản</t>
  </si>
  <si>
    <t>28/02/1991</t>
  </si>
  <si>
    <t>Lý Như Huyền</t>
  </si>
  <si>
    <t>Lê Thị Huyền</t>
  </si>
  <si>
    <t>Trúc</t>
  </si>
  <si>
    <t>21/05/1975</t>
  </si>
  <si>
    <t>Hồ Tĩnh</t>
  </si>
  <si>
    <t>Trực</t>
  </si>
  <si>
    <t>Trung</t>
  </si>
  <si>
    <t>11/11/1984</t>
  </si>
  <si>
    <t>Ma Văn</t>
  </si>
  <si>
    <t>Trường</t>
  </si>
  <si>
    <t>Tuyết</t>
  </si>
  <si>
    <t>26/09/1987</t>
  </si>
  <si>
    <t>Hoàng Lê</t>
  </si>
  <si>
    <t>Vân</t>
  </si>
  <si>
    <t>31/08/1992</t>
  </si>
  <si>
    <t>Lê Thảo</t>
  </si>
  <si>
    <t>17/11/1992</t>
  </si>
  <si>
    <t>Võ Trung</t>
  </si>
  <si>
    <t>Việt</t>
  </si>
  <si>
    <t>12/04/1993</t>
  </si>
  <si>
    <t>Hà Văn</t>
  </si>
  <si>
    <t>Vũ</t>
  </si>
  <si>
    <t>19/08/1981</t>
  </si>
  <si>
    <t>Nguyễn Bích Như</t>
  </si>
  <si>
    <t>Ý</t>
  </si>
  <si>
    <t>20/02/1992</t>
  </si>
  <si>
    <t>Hoàng Thị Như</t>
  </si>
  <si>
    <t>19/05/1986</t>
  </si>
  <si>
    <t>Đặng Ngọc Thiện</t>
  </si>
  <si>
    <t>29/01/1991</t>
  </si>
  <si>
    <t>Hồ Thị Như</t>
  </si>
  <si>
    <t>19/08/1992</t>
  </si>
  <si>
    <t>Trần Viết</t>
  </si>
  <si>
    <t>Thế</t>
  </si>
  <si>
    <t>18/05/1986</t>
  </si>
  <si>
    <t>Phạm Thùy</t>
  </si>
  <si>
    <t>Chi</t>
  </si>
  <si>
    <t>01/09/1988</t>
  </si>
  <si>
    <t>Hồ Quốc</t>
  </si>
  <si>
    <t>19/12/1989</t>
  </si>
  <si>
    <t>Nguyễn Huy</t>
  </si>
  <si>
    <t>17/10/1992</t>
  </si>
  <si>
    <t>29/05/1984</t>
  </si>
  <si>
    <t xml:space="preserve">H'Thủy Bon Jốc </t>
  </si>
  <si>
    <t>Ju</t>
  </si>
  <si>
    <t>Võ Đại Hoàng</t>
  </si>
  <si>
    <t>Đặng Quang</t>
  </si>
  <si>
    <t>Nguyễn Thị  Mỹ</t>
  </si>
  <si>
    <t>Nhung</t>
  </si>
  <si>
    <t>15/10/1982</t>
  </si>
  <si>
    <t>Phạm Thị Hồng</t>
  </si>
  <si>
    <t>27/11/1988</t>
  </si>
  <si>
    <t>Hồ Đăng</t>
  </si>
  <si>
    <t>Rạng</t>
  </si>
  <si>
    <t>13/08/1990</t>
  </si>
  <si>
    <t>Nguyễn Thị</t>
  </si>
  <si>
    <t>Dương Đức</t>
  </si>
  <si>
    <t>21/01/1976</t>
  </si>
  <si>
    <t>Đặng Bá Mạnh</t>
  </si>
  <si>
    <t>24/10/1985</t>
  </si>
  <si>
    <t>Lê Nguyễn Hiếu</t>
  </si>
  <si>
    <t>Nguyễn Thị Kim</t>
  </si>
  <si>
    <t>25/06/1991</t>
  </si>
  <si>
    <t>Lớp: Luật B2_K2015 Huế</t>
  </si>
  <si>
    <r>
      <t>T</t>
    </r>
    <r>
      <rPr>
        <b/>
        <u/>
        <sz val="14"/>
        <rFont val="Times New Roman"/>
        <family val="1"/>
      </rPr>
      <t>RƯỜNG ĐẠI HỌC LUẬ</t>
    </r>
    <r>
      <rPr>
        <b/>
        <sz val="14"/>
        <rFont val="Times New Roman"/>
        <family val="1"/>
      </rPr>
      <t>T</t>
    </r>
  </si>
  <si>
    <t>Năm: 1</t>
  </si>
  <si>
    <t>Năm học: 2015-2016</t>
  </si>
  <si>
    <t xml:space="preserve">                                                                                                               </t>
  </si>
  <si>
    <t xml:space="preserve">                                                             </t>
  </si>
  <si>
    <t>Ngày sinh</t>
  </si>
  <si>
    <t>Lịch sử nhà nước và pháp luật Việt Nam</t>
  </si>
  <si>
    <t>Lý luận nhà nước và pháp luật 1</t>
  </si>
  <si>
    <t>Luật Hiến pháp tư sản</t>
  </si>
  <si>
    <t xml:space="preserve">Luật Hiến pháp 1 </t>
  </si>
  <si>
    <t>Luật Hình sự 1</t>
  </si>
  <si>
    <t>Luật Dân sự 1</t>
  </si>
  <si>
    <t>Luật Hành chính</t>
  </si>
  <si>
    <t>Đào Nguyễn Thúy</t>
  </si>
  <si>
    <t>04/11/1991</t>
  </si>
  <si>
    <t>02/01/1979</t>
  </si>
  <si>
    <t>05/01/1991</t>
  </si>
  <si>
    <t>02/06/1990</t>
  </si>
  <si>
    <t>08/03/1987</t>
  </si>
  <si>
    <t>01/02/1989</t>
  </si>
  <si>
    <t>02/11/1992</t>
  </si>
  <si>
    <t>10/09/1992</t>
  </si>
  <si>
    <t>01/12/1988</t>
  </si>
  <si>
    <t xml:space="preserve">Hồ Văn </t>
  </si>
  <si>
    <t>11/05/1993</t>
  </si>
  <si>
    <t>03/02/1990</t>
  </si>
  <si>
    <t>Hồ Như</t>
  </si>
  <si>
    <t>Nguyện</t>
  </si>
  <si>
    <t>10/12/1991</t>
  </si>
  <si>
    <t>01/01/1992</t>
  </si>
  <si>
    <t>01/02/1993</t>
  </si>
  <si>
    <t>03/10/1991</t>
  </si>
  <si>
    <t>01/11/1990</t>
  </si>
  <si>
    <t>08/02/1990</t>
  </si>
  <si>
    <t>Bùi Quốc</t>
  </si>
  <si>
    <t>05/07/1989</t>
  </si>
  <si>
    <t>12/04/1991</t>
  </si>
  <si>
    <t>11/02/1989</t>
  </si>
  <si>
    <t xml:space="preserve">Thi </t>
  </si>
  <si>
    <t>05/08/1992</t>
  </si>
  <si>
    <t>06/02/1987</t>
  </si>
  <si>
    <t>08/06/1985</t>
  </si>
  <si>
    <t>03/10/1988</t>
  </si>
  <si>
    <t>12/03/1992</t>
  </si>
  <si>
    <t>12/06/1991</t>
  </si>
  <si>
    <t>21/2/1983</t>
  </si>
  <si>
    <t>Đợt 2</t>
  </si>
  <si>
    <t>24/27/1989</t>
  </si>
  <si>
    <t>Đoàn Trung</t>
  </si>
  <si>
    <t>Tri</t>
  </si>
  <si>
    <t>Năm học: 2015 - 2016</t>
  </si>
  <si>
    <t>Số học phần: 07</t>
  </si>
  <si>
    <t>Tổng số TC: 14</t>
  </si>
  <si>
    <t>Số ĐVHT: 14</t>
  </si>
  <si>
    <t xml:space="preserve">Ngành: Luật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</si>
</sst>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_);\(0.0\)"/>
    <numFmt numFmtId="167" formatCode="0.00_);\(0.00\)"/>
  </numFmts>
  <fonts count="42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b/>
      <sz val="13"/>
      <name val="VNtimes new roman"/>
      <family val="2"/>
    </font>
    <font>
      <sz val="13"/>
      <name val="VNtimes new roman"/>
      <family val="2"/>
    </font>
    <font>
      <b/>
      <sz val="13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b/>
      <sz val="11.5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  <charset val="163"/>
    </font>
    <font>
      <b/>
      <sz val="10"/>
      <name val="Times New Roman"/>
      <family val="1"/>
    </font>
    <font>
      <sz val="10"/>
      <name val="Times New Roman"/>
      <family val="1"/>
      <charset val="163"/>
    </font>
    <font>
      <sz val="11"/>
      <color indexed="8"/>
      <name val="Times New Roman"/>
      <family val="1"/>
    </font>
    <font>
      <sz val="10.5"/>
      <color theme="1"/>
      <name val="Times New Roman"/>
      <family val="1"/>
    </font>
    <font>
      <sz val="11"/>
      <name val="Times New Roman"/>
      <family val="1"/>
      <charset val="163"/>
    </font>
    <font>
      <sz val="10.5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name val="Arial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sz val="14"/>
      <name val="VNtimes new roman"/>
      <family val="2"/>
    </font>
    <font>
      <sz val="14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10"/>
      <name val="Times New Roman"/>
      <family val="1"/>
    </font>
    <font>
      <b/>
      <sz val="10.5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4" fillId="0" borderId="0"/>
    <xf numFmtId="0" fontId="4" fillId="0" borderId="0"/>
  </cellStyleXfs>
  <cellXfs count="234">
    <xf numFmtId="0" fontId="0" fillId="0" borderId="0" xfId="0"/>
    <xf numFmtId="0" fontId="3" fillId="0" borderId="0" xfId="0" applyFont="1" applyAlignment="1">
      <alignment vertical="center"/>
    </xf>
    <xf numFmtId="0" fontId="4" fillId="0" borderId="0" xfId="2"/>
    <xf numFmtId="0" fontId="11" fillId="0" borderId="0" xfId="2" applyFont="1" applyAlignment="1">
      <alignment horizontal="left" vertical="center"/>
    </xf>
    <xf numFmtId="0" fontId="11" fillId="0" borderId="0" xfId="2" applyFont="1" applyAlignment="1">
      <alignment vertical="center"/>
    </xf>
    <xf numFmtId="0" fontId="12" fillId="0" borderId="0" xfId="0" applyFont="1" applyAlignment="1">
      <alignment horizontal="left" vertical="center"/>
    </xf>
    <xf numFmtId="165" fontId="13" fillId="0" borderId="0" xfId="2" applyNumberFormat="1" applyFont="1" applyAlignment="1">
      <alignment horizontal="center" vertical="center"/>
    </xf>
    <xf numFmtId="165" fontId="14" fillId="0" borderId="0" xfId="2" applyNumberFormat="1" applyFont="1" applyAlignment="1">
      <alignment horizontal="center" vertical="center"/>
    </xf>
    <xf numFmtId="0" fontId="11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165" fontId="5" fillId="0" borderId="0" xfId="2" applyNumberFormat="1" applyFont="1" applyAlignment="1">
      <alignment horizontal="left" vertical="center"/>
    </xf>
    <xf numFmtId="165" fontId="15" fillId="0" borderId="0" xfId="2" applyNumberFormat="1" applyFont="1" applyAlignment="1">
      <alignment horizontal="left" vertical="center"/>
    </xf>
    <xf numFmtId="165" fontId="11" fillId="0" borderId="0" xfId="2" applyNumberFormat="1" applyFont="1" applyAlignment="1">
      <alignment horizontal="left" vertical="center"/>
    </xf>
    <xf numFmtId="165" fontId="11" fillId="0" borderId="0" xfId="2" applyNumberFormat="1" applyFont="1" applyAlignment="1">
      <alignment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8" fillId="0" borderId="0" xfId="2" applyFont="1" applyAlignment="1">
      <alignment horizontal="center" vertical="center"/>
    </xf>
    <xf numFmtId="165" fontId="18" fillId="0" borderId="0" xfId="2" applyNumberFormat="1" applyFont="1" applyAlignment="1">
      <alignment vertical="center"/>
    </xf>
    <xf numFmtId="165" fontId="16" fillId="0" borderId="0" xfId="2" applyNumberFormat="1" applyFont="1" applyAlignment="1">
      <alignment horizontal="center" vertical="center"/>
    </xf>
    <xf numFmtId="165" fontId="17" fillId="0" borderId="0" xfId="2" applyNumberFormat="1" applyFont="1" applyAlignment="1">
      <alignment horizontal="center" vertical="center"/>
    </xf>
    <xf numFmtId="0" fontId="16" fillId="0" borderId="0" xfId="2" applyNumberFormat="1" applyFont="1" applyAlignment="1">
      <alignment horizontal="center"/>
    </xf>
    <xf numFmtId="0" fontId="18" fillId="0" borderId="0" xfId="2" applyNumberFormat="1" applyFont="1" applyAlignment="1">
      <alignment horizontal="center"/>
    </xf>
    <xf numFmtId="0" fontId="18" fillId="0" borderId="0" xfId="2" applyFont="1" applyAlignment="1">
      <alignment horizontal="center"/>
    </xf>
    <xf numFmtId="0" fontId="4" fillId="0" borderId="0" xfId="2" applyFont="1"/>
    <xf numFmtId="0" fontId="19" fillId="2" borderId="5" xfId="2" applyFont="1" applyFill="1" applyBorder="1" applyAlignment="1">
      <alignment horizontal="center" vertical="center"/>
    </xf>
    <xf numFmtId="0" fontId="19" fillId="2" borderId="6" xfId="2" applyFont="1" applyFill="1" applyBorder="1" applyAlignment="1">
      <alignment horizontal="center" vertical="center"/>
    </xf>
    <xf numFmtId="0" fontId="19" fillId="2" borderId="7" xfId="2" applyFont="1" applyFill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 wrapText="1"/>
    </xf>
    <xf numFmtId="0" fontId="21" fillId="0" borderId="0" xfId="2" applyFont="1"/>
    <xf numFmtId="0" fontId="19" fillId="0" borderId="1" xfId="2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19" fillId="0" borderId="2" xfId="2" applyFont="1" applyBorder="1" applyAlignment="1">
      <alignment vertical="center"/>
    </xf>
    <xf numFmtId="0" fontId="19" fillId="0" borderId="3" xfId="2" applyFont="1" applyBorder="1" applyAlignment="1">
      <alignment vertical="center"/>
    </xf>
    <xf numFmtId="1" fontId="22" fillId="0" borderId="1" xfId="2" applyNumberFormat="1" applyFont="1" applyBorder="1" applyAlignment="1">
      <alignment horizontal="center" vertical="center" wrapText="1"/>
    </xf>
    <xf numFmtId="2" fontId="23" fillId="0" borderId="1" xfId="2" applyNumberFormat="1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textRotation="90"/>
    </xf>
    <xf numFmtId="2" fontId="23" fillId="0" borderId="5" xfId="2" applyNumberFormat="1" applyFont="1" applyBorder="1" applyAlignment="1">
      <alignment horizontal="center" vertical="center" wrapText="1"/>
    </xf>
    <xf numFmtId="0" fontId="23" fillId="0" borderId="5" xfId="2" applyFont="1" applyBorder="1" applyAlignment="1">
      <alignment horizontal="center" vertical="center" wrapText="1"/>
    </xf>
    <xf numFmtId="2" fontId="21" fillId="0" borderId="0" xfId="2" applyNumberFormat="1" applyFont="1" applyAlignment="1">
      <alignment vertical="center"/>
    </xf>
    <xf numFmtId="0" fontId="21" fillId="0" borderId="0" xfId="2" applyFont="1" applyAlignment="1">
      <alignment vertical="center"/>
    </xf>
    <xf numFmtId="165" fontId="25" fillId="0" borderId="12" xfId="0" applyNumberFormat="1" applyFont="1" applyBorder="1" applyAlignment="1">
      <alignment horizontal="center"/>
    </xf>
    <xf numFmtId="165" fontId="26" fillId="0" borderId="12" xfId="0" applyNumberFormat="1" applyFont="1" applyBorder="1" applyAlignment="1">
      <alignment horizontal="center"/>
    </xf>
    <xf numFmtId="0" fontId="19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2" fontId="28" fillId="0" borderId="0" xfId="2" applyNumberFormat="1" applyFont="1" applyAlignment="1">
      <alignment vertical="center"/>
    </xf>
    <xf numFmtId="0" fontId="28" fillId="0" borderId="0" xfId="2" applyFont="1" applyAlignment="1">
      <alignment vertical="center"/>
    </xf>
    <xf numFmtId="2" fontId="21" fillId="0" borderId="0" xfId="2" applyNumberFormat="1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0" fontId="11" fillId="0" borderId="0" xfId="2" applyFont="1"/>
    <xf numFmtId="0" fontId="4" fillId="0" borderId="0" xfId="2" applyAlignment="1">
      <alignment horizontal="left"/>
    </xf>
    <xf numFmtId="0" fontId="4" fillId="0" borderId="0" xfId="2" applyBorder="1"/>
    <xf numFmtId="165" fontId="1" fillId="0" borderId="12" xfId="0" applyNumberFormat="1" applyFont="1" applyBorder="1" applyAlignment="1">
      <alignment horizontal="center"/>
    </xf>
    <xf numFmtId="165" fontId="1" fillId="0" borderId="12" xfId="0" applyNumberFormat="1" applyFont="1" applyFill="1" applyBorder="1" applyAlignment="1">
      <alignment horizontal="center"/>
    </xf>
    <xf numFmtId="165" fontId="4" fillId="0" borderId="0" xfId="2" applyNumberFormat="1"/>
    <xf numFmtId="165" fontId="4" fillId="0" borderId="0" xfId="2" applyNumberFormat="1" applyAlignment="1">
      <alignment horizontal="center"/>
    </xf>
    <xf numFmtId="0" fontId="4" fillId="0" borderId="0" xfId="2" applyNumberFormat="1" applyAlignment="1">
      <alignment horizontal="center"/>
    </xf>
    <xf numFmtId="0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5" fillId="0" borderId="0" xfId="2" applyFont="1" applyAlignment="1">
      <alignment horizontal="left" vertical="center"/>
    </xf>
    <xf numFmtId="166" fontId="2" fillId="0" borderId="12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0" fontId="1" fillId="0" borderId="0" xfId="0" applyFont="1"/>
    <xf numFmtId="0" fontId="30" fillId="0" borderId="0" xfId="0" applyFont="1" applyAlignment="1">
      <alignment horizontal="center"/>
    </xf>
    <xf numFmtId="0" fontId="31" fillId="0" borderId="0" xfId="0" applyFont="1"/>
    <xf numFmtId="0" fontId="34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/>
    <xf numFmtId="0" fontId="4" fillId="0" borderId="0" xfId="0" applyNumberFormat="1" applyFont="1"/>
    <xf numFmtId="0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7" fontId="2" fillId="0" borderId="12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5" fillId="0" borderId="0" xfId="0" applyFont="1"/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6" fillId="0" borderId="0" xfId="0" applyNumberFormat="1" applyFont="1" applyAlignment="1">
      <alignment vertical="center"/>
    </xf>
    <xf numFmtId="0" fontId="36" fillId="0" borderId="0" xfId="0" applyNumberFormat="1" applyFont="1" applyAlignment="1">
      <alignment horizontal="center" vertical="center"/>
    </xf>
    <xf numFmtId="1" fontId="36" fillId="0" borderId="0" xfId="0" applyNumberFormat="1" applyFont="1" applyAlignment="1">
      <alignment horizontal="center" vertical="center"/>
    </xf>
    <xf numFmtId="1" fontId="36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1" fontId="35" fillId="0" borderId="0" xfId="0" applyNumberFormat="1" applyFont="1" applyAlignment="1">
      <alignment horizontal="center" vertical="center"/>
    </xf>
    <xf numFmtId="1" fontId="35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1" fontId="35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8" fillId="5" borderId="1" xfId="0" applyNumberFormat="1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49" fontId="29" fillId="0" borderId="17" xfId="0" applyNumberFormat="1" applyFont="1" applyBorder="1" applyAlignment="1">
      <alignment horizontal="center" vertical="center"/>
    </xf>
    <xf numFmtId="165" fontId="29" fillId="0" borderId="11" xfId="0" applyNumberFormat="1" applyFont="1" applyBorder="1" applyAlignment="1">
      <alignment horizontal="center" vertical="center"/>
    </xf>
    <xf numFmtId="165" fontId="39" fillId="0" borderId="11" xfId="0" applyNumberFormat="1" applyFont="1" applyBorder="1" applyAlignment="1">
      <alignment horizontal="center" vertical="center"/>
    </xf>
    <xf numFmtId="165" fontId="31" fillId="0" borderId="11" xfId="0" applyNumberFormat="1" applyFont="1" applyBorder="1" applyAlignment="1">
      <alignment horizontal="center" vertical="center"/>
    </xf>
    <xf numFmtId="0" fontId="31" fillId="0" borderId="21" xfId="0" applyFont="1" applyBorder="1"/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0" fontId="1" fillId="0" borderId="21" xfId="0" applyFont="1" applyBorder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1" fillId="0" borderId="22" xfId="0" applyFont="1" applyBorder="1"/>
    <xf numFmtId="0" fontId="33" fillId="0" borderId="22" xfId="0" applyFont="1" applyBorder="1"/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49" fontId="29" fillId="0" borderId="12" xfId="0" applyNumberFormat="1" applyFont="1" applyBorder="1" applyAlignment="1">
      <alignment horizontal="center" vertical="center"/>
    </xf>
    <xf numFmtId="165" fontId="29" fillId="0" borderId="12" xfId="0" applyNumberFormat="1" applyFont="1" applyBorder="1" applyAlignment="1">
      <alignment horizontal="center" vertical="center"/>
    </xf>
    <xf numFmtId="165" fontId="39" fillId="0" borderId="12" xfId="0" applyNumberFormat="1" applyFont="1" applyBorder="1" applyAlignment="1">
      <alignment horizontal="center" vertical="center"/>
    </xf>
    <xf numFmtId="165" fontId="31" fillId="0" borderId="12" xfId="0" applyNumberFormat="1" applyFont="1" applyBorder="1" applyAlignment="1">
      <alignment horizontal="center" vertical="center"/>
    </xf>
    <xf numFmtId="0" fontId="31" fillId="0" borderId="23" xfId="0" applyFont="1" applyBorder="1"/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4" fontId="4" fillId="0" borderId="12" xfId="0" applyNumberFormat="1" applyFont="1" applyBorder="1" applyAlignment="1">
      <alignment horizontal="center" vertical="center"/>
    </xf>
    <xf numFmtId="14" fontId="29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4" fontId="4" fillId="0" borderId="16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NumberFormat="1" applyFont="1" applyAlignment="1"/>
    <xf numFmtId="0" fontId="2" fillId="0" borderId="0" xfId="0" applyFont="1"/>
    <xf numFmtId="0" fontId="4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/>
    <xf numFmtId="165" fontId="31" fillId="0" borderId="11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64" fontId="29" fillId="0" borderId="12" xfId="0" applyNumberFormat="1" applyFont="1" applyBorder="1" applyAlignment="1">
      <alignment horizontal="center"/>
    </xf>
    <xf numFmtId="165" fontId="28" fillId="0" borderId="11" xfId="0" applyNumberFormat="1" applyFont="1" applyBorder="1" applyAlignment="1">
      <alignment horizontal="center"/>
    </xf>
    <xf numFmtId="167" fontId="32" fillId="0" borderId="11" xfId="0" applyNumberFormat="1" applyFont="1" applyBorder="1" applyAlignment="1">
      <alignment horizontal="center" vertical="center"/>
    </xf>
    <xf numFmtId="166" fontId="32" fillId="0" borderId="11" xfId="0" applyNumberFormat="1" applyFont="1" applyBorder="1" applyAlignment="1">
      <alignment horizontal="center" vertical="center"/>
    </xf>
    <xf numFmtId="0" fontId="29" fillId="0" borderId="0" xfId="2" applyFont="1"/>
    <xf numFmtId="165" fontId="31" fillId="0" borderId="12" xfId="0" applyNumberFormat="1" applyFont="1" applyBorder="1" applyAlignment="1">
      <alignment horizontal="center"/>
    </xf>
    <xf numFmtId="165" fontId="28" fillId="0" borderId="12" xfId="0" applyNumberFormat="1" applyFont="1" applyBorder="1" applyAlignment="1">
      <alignment horizontal="center"/>
    </xf>
    <xf numFmtId="167" fontId="32" fillId="0" borderId="12" xfId="0" applyNumberFormat="1" applyFont="1" applyBorder="1" applyAlignment="1">
      <alignment horizontal="center" vertical="center"/>
    </xf>
    <xf numFmtId="166" fontId="32" fillId="0" borderId="12" xfId="0" applyNumberFormat="1" applyFont="1" applyBorder="1" applyAlignment="1">
      <alignment horizontal="center" vertical="center"/>
    </xf>
    <xf numFmtId="0" fontId="41" fillId="0" borderId="0" xfId="2" applyFont="1" applyAlignment="1">
      <alignment horizontal="center" vertical="center"/>
    </xf>
    <xf numFmtId="0" fontId="28" fillId="0" borderId="0" xfId="2" applyFont="1"/>
    <xf numFmtId="0" fontId="29" fillId="0" borderId="11" xfId="0" applyFont="1" applyBorder="1" applyAlignment="1">
      <alignment horizontal="center" vertical="center"/>
    </xf>
    <xf numFmtId="0" fontId="29" fillId="0" borderId="25" xfId="0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49" fontId="29" fillId="0" borderId="11" xfId="0" applyNumberFormat="1" applyFont="1" applyBorder="1" applyAlignment="1">
      <alignment horizontal="center" vertical="center"/>
    </xf>
    <xf numFmtId="164" fontId="29" fillId="0" borderId="26" xfId="0" applyNumberFormat="1" applyFont="1" applyBorder="1" applyAlignment="1">
      <alignment horizontal="center"/>
    </xf>
    <xf numFmtId="164" fontId="29" fillId="0" borderId="11" xfId="0" applyNumberFormat="1" applyFont="1" applyBorder="1" applyAlignment="1">
      <alignment horizontal="center"/>
    </xf>
    <xf numFmtId="166" fontId="31" fillId="0" borderId="11" xfId="0" applyNumberFormat="1" applyFont="1" applyBorder="1" applyAlignment="1">
      <alignment horizontal="center" vertical="center"/>
    </xf>
    <xf numFmtId="166" fontId="27" fillId="0" borderId="12" xfId="0" applyNumberFormat="1" applyFont="1" applyBorder="1" applyAlignment="1">
      <alignment horizontal="center" vertical="center"/>
    </xf>
    <xf numFmtId="166" fontId="31" fillId="0" borderId="1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5" fontId="4" fillId="0" borderId="24" xfId="2" applyNumberFormat="1" applyBorder="1"/>
    <xf numFmtId="165" fontId="4" fillId="0" borderId="16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19" fillId="0" borderId="2" xfId="2" applyNumberFormat="1" applyFont="1" applyBorder="1" applyAlignment="1">
      <alignment horizontal="center" vertical="center"/>
    </xf>
    <xf numFmtId="1" fontId="19" fillId="0" borderId="4" xfId="2" applyNumberFormat="1" applyFont="1" applyBorder="1" applyAlignment="1">
      <alignment horizontal="center" vertical="center"/>
    </xf>
    <xf numFmtId="1" fontId="19" fillId="0" borderId="3" xfId="2" applyNumberFormat="1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2" applyFont="1" applyAlignment="1">
      <alignment horizontal="center" wrapText="1"/>
    </xf>
    <xf numFmtId="0" fontId="8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4"/>
  <sheetViews>
    <sheetView zoomScale="85" zoomScaleNormal="85" workbookViewId="0">
      <selection activeCell="C120" sqref="C120"/>
    </sheetView>
  </sheetViews>
  <sheetFormatPr defaultRowHeight="15.75"/>
  <cols>
    <col min="1" max="1" width="5.7109375" style="71" customWidth="1"/>
    <col min="2" max="2" width="13.28515625" style="72" customWidth="1"/>
    <col min="3" max="3" width="18.140625" style="71" customWidth="1"/>
    <col min="4" max="4" width="7.5703125" style="158" customWidth="1"/>
    <col min="5" max="5" width="18" style="158" customWidth="1"/>
    <col min="6" max="6" width="6.7109375" style="74" customWidth="1"/>
    <col min="7" max="7" width="6" style="74" customWidth="1"/>
    <col min="8" max="8" width="5.5703125" style="77" customWidth="1"/>
    <col min="9" max="9" width="6" style="75" customWidth="1"/>
    <col min="10" max="10" width="6.140625" style="75" customWidth="1"/>
    <col min="11" max="11" width="7" style="67" customWidth="1"/>
    <col min="12" max="12" width="6.5703125" style="76" customWidth="1"/>
    <col min="13" max="13" width="6.85546875" style="76" customWidth="1"/>
    <col min="14" max="14" width="6" style="67" customWidth="1"/>
    <col min="15" max="15" width="5.5703125" style="76" customWidth="1"/>
    <col min="16" max="16" width="6.28515625" style="76" customWidth="1"/>
    <col min="17" max="17" width="5" style="78" customWidth="1"/>
    <col min="18" max="18" width="6.42578125" style="76" customWidth="1"/>
    <col min="19" max="19" width="5.7109375" style="76" customWidth="1"/>
    <col min="20" max="20" width="6.28515625" style="78" customWidth="1"/>
    <col min="21" max="21" width="5.5703125" style="76" customWidth="1"/>
    <col min="22" max="22" width="5.42578125" style="76" customWidth="1"/>
    <col min="23" max="23" width="5.140625" style="78" customWidth="1"/>
    <col min="24" max="24" width="5.5703125" style="76" customWidth="1"/>
    <col min="25" max="25" width="6.28515625" style="76" customWidth="1"/>
    <col min="26" max="26" width="5.140625" style="78" customWidth="1"/>
    <col min="27" max="27" width="6.140625" style="76" customWidth="1"/>
    <col min="28" max="28" width="6" style="76" customWidth="1"/>
    <col min="29" max="29" width="4.28515625" style="78" customWidth="1"/>
    <col min="30" max="256" width="9.140625" style="67"/>
    <col min="257" max="257" width="5.7109375" style="67" customWidth="1"/>
    <col min="258" max="258" width="13.28515625" style="67" customWidth="1"/>
    <col min="259" max="259" width="18.140625" style="67" customWidth="1"/>
    <col min="260" max="260" width="7.5703125" style="67" customWidth="1"/>
    <col min="261" max="261" width="18" style="67" customWidth="1"/>
    <col min="262" max="262" width="6.7109375" style="67" customWidth="1"/>
    <col min="263" max="263" width="6" style="67" customWidth="1"/>
    <col min="264" max="264" width="5.5703125" style="67" customWidth="1"/>
    <col min="265" max="265" width="6" style="67" customWidth="1"/>
    <col min="266" max="266" width="6.140625" style="67" customWidth="1"/>
    <col min="267" max="267" width="7" style="67" customWidth="1"/>
    <col min="268" max="268" width="6.5703125" style="67" customWidth="1"/>
    <col min="269" max="269" width="6.85546875" style="67" customWidth="1"/>
    <col min="270" max="270" width="6" style="67" customWidth="1"/>
    <col min="271" max="271" width="5.5703125" style="67" customWidth="1"/>
    <col min="272" max="272" width="6.28515625" style="67" customWidth="1"/>
    <col min="273" max="273" width="5" style="67" customWidth="1"/>
    <col min="274" max="274" width="6.42578125" style="67" customWidth="1"/>
    <col min="275" max="275" width="5.7109375" style="67" customWidth="1"/>
    <col min="276" max="276" width="6.28515625" style="67" customWidth="1"/>
    <col min="277" max="277" width="5.5703125" style="67" customWidth="1"/>
    <col min="278" max="278" width="5.42578125" style="67" customWidth="1"/>
    <col min="279" max="279" width="5.140625" style="67" customWidth="1"/>
    <col min="280" max="280" width="5.5703125" style="67" customWidth="1"/>
    <col min="281" max="281" width="6.28515625" style="67" customWidth="1"/>
    <col min="282" max="282" width="5.140625" style="67" customWidth="1"/>
    <col min="283" max="283" width="6.140625" style="67" customWidth="1"/>
    <col min="284" max="284" width="6" style="67" customWidth="1"/>
    <col min="285" max="285" width="4.28515625" style="67" customWidth="1"/>
    <col min="286" max="512" width="9.140625" style="67"/>
    <col min="513" max="513" width="5.7109375" style="67" customWidth="1"/>
    <col min="514" max="514" width="13.28515625" style="67" customWidth="1"/>
    <col min="515" max="515" width="18.140625" style="67" customWidth="1"/>
    <col min="516" max="516" width="7.5703125" style="67" customWidth="1"/>
    <col min="517" max="517" width="18" style="67" customWidth="1"/>
    <col min="518" max="518" width="6.7109375" style="67" customWidth="1"/>
    <col min="519" max="519" width="6" style="67" customWidth="1"/>
    <col min="520" max="520" width="5.5703125" style="67" customWidth="1"/>
    <col min="521" max="521" width="6" style="67" customWidth="1"/>
    <col min="522" max="522" width="6.140625" style="67" customWidth="1"/>
    <col min="523" max="523" width="7" style="67" customWidth="1"/>
    <col min="524" max="524" width="6.5703125" style="67" customWidth="1"/>
    <col min="525" max="525" width="6.85546875" style="67" customWidth="1"/>
    <col min="526" max="526" width="6" style="67" customWidth="1"/>
    <col min="527" max="527" width="5.5703125" style="67" customWidth="1"/>
    <col min="528" max="528" width="6.28515625" style="67" customWidth="1"/>
    <col min="529" max="529" width="5" style="67" customWidth="1"/>
    <col min="530" max="530" width="6.42578125" style="67" customWidth="1"/>
    <col min="531" max="531" width="5.7109375" style="67" customWidth="1"/>
    <col min="532" max="532" width="6.28515625" style="67" customWidth="1"/>
    <col min="533" max="533" width="5.5703125" style="67" customWidth="1"/>
    <col min="534" max="534" width="5.42578125" style="67" customWidth="1"/>
    <col min="535" max="535" width="5.140625" style="67" customWidth="1"/>
    <col min="536" max="536" width="5.5703125" style="67" customWidth="1"/>
    <col min="537" max="537" width="6.28515625" style="67" customWidth="1"/>
    <col min="538" max="538" width="5.140625" style="67" customWidth="1"/>
    <col min="539" max="539" width="6.140625" style="67" customWidth="1"/>
    <col min="540" max="540" width="6" style="67" customWidth="1"/>
    <col min="541" max="541" width="4.28515625" style="67" customWidth="1"/>
    <col min="542" max="768" width="9.140625" style="67"/>
    <col min="769" max="769" width="5.7109375" style="67" customWidth="1"/>
    <col min="770" max="770" width="13.28515625" style="67" customWidth="1"/>
    <col min="771" max="771" width="18.140625" style="67" customWidth="1"/>
    <col min="772" max="772" width="7.5703125" style="67" customWidth="1"/>
    <col min="773" max="773" width="18" style="67" customWidth="1"/>
    <col min="774" max="774" width="6.7109375" style="67" customWidth="1"/>
    <col min="775" max="775" width="6" style="67" customWidth="1"/>
    <col min="776" max="776" width="5.5703125" style="67" customWidth="1"/>
    <col min="777" max="777" width="6" style="67" customWidth="1"/>
    <col min="778" max="778" width="6.140625" style="67" customWidth="1"/>
    <col min="779" max="779" width="7" style="67" customWidth="1"/>
    <col min="780" max="780" width="6.5703125" style="67" customWidth="1"/>
    <col min="781" max="781" width="6.85546875" style="67" customWidth="1"/>
    <col min="782" max="782" width="6" style="67" customWidth="1"/>
    <col min="783" max="783" width="5.5703125" style="67" customWidth="1"/>
    <col min="784" max="784" width="6.28515625" style="67" customWidth="1"/>
    <col min="785" max="785" width="5" style="67" customWidth="1"/>
    <col min="786" max="786" width="6.42578125" style="67" customWidth="1"/>
    <col min="787" max="787" width="5.7109375" style="67" customWidth="1"/>
    <col min="788" max="788" width="6.28515625" style="67" customWidth="1"/>
    <col min="789" max="789" width="5.5703125" style="67" customWidth="1"/>
    <col min="790" max="790" width="5.42578125" style="67" customWidth="1"/>
    <col min="791" max="791" width="5.140625" style="67" customWidth="1"/>
    <col min="792" max="792" width="5.5703125" style="67" customWidth="1"/>
    <col min="793" max="793" width="6.28515625" style="67" customWidth="1"/>
    <col min="794" max="794" width="5.140625" style="67" customWidth="1"/>
    <col min="795" max="795" width="6.140625" style="67" customWidth="1"/>
    <col min="796" max="796" width="6" style="67" customWidth="1"/>
    <col min="797" max="797" width="4.28515625" style="67" customWidth="1"/>
    <col min="798" max="1024" width="9.140625" style="67"/>
    <col min="1025" max="1025" width="5.7109375" style="67" customWidth="1"/>
    <col min="1026" max="1026" width="13.28515625" style="67" customWidth="1"/>
    <col min="1027" max="1027" width="18.140625" style="67" customWidth="1"/>
    <col min="1028" max="1028" width="7.5703125" style="67" customWidth="1"/>
    <col min="1029" max="1029" width="18" style="67" customWidth="1"/>
    <col min="1030" max="1030" width="6.7109375" style="67" customWidth="1"/>
    <col min="1031" max="1031" width="6" style="67" customWidth="1"/>
    <col min="1032" max="1032" width="5.5703125" style="67" customWidth="1"/>
    <col min="1033" max="1033" width="6" style="67" customWidth="1"/>
    <col min="1034" max="1034" width="6.140625" style="67" customWidth="1"/>
    <col min="1035" max="1035" width="7" style="67" customWidth="1"/>
    <col min="1036" max="1036" width="6.5703125" style="67" customWidth="1"/>
    <col min="1037" max="1037" width="6.85546875" style="67" customWidth="1"/>
    <col min="1038" max="1038" width="6" style="67" customWidth="1"/>
    <col min="1039" max="1039" width="5.5703125" style="67" customWidth="1"/>
    <col min="1040" max="1040" width="6.28515625" style="67" customWidth="1"/>
    <col min="1041" max="1041" width="5" style="67" customWidth="1"/>
    <col min="1042" max="1042" width="6.42578125" style="67" customWidth="1"/>
    <col min="1043" max="1043" width="5.7109375" style="67" customWidth="1"/>
    <col min="1044" max="1044" width="6.28515625" style="67" customWidth="1"/>
    <col min="1045" max="1045" width="5.5703125" style="67" customWidth="1"/>
    <col min="1046" max="1046" width="5.42578125" style="67" customWidth="1"/>
    <col min="1047" max="1047" width="5.140625" style="67" customWidth="1"/>
    <col min="1048" max="1048" width="5.5703125" style="67" customWidth="1"/>
    <col min="1049" max="1049" width="6.28515625" style="67" customWidth="1"/>
    <col min="1050" max="1050" width="5.140625" style="67" customWidth="1"/>
    <col min="1051" max="1051" width="6.140625" style="67" customWidth="1"/>
    <col min="1052" max="1052" width="6" style="67" customWidth="1"/>
    <col min="1053" max="1053" width="4.28515625" style="67" customWidth="1"/>
    <col min="1054" max="1280" width="9.140625" style="67"/>
    <col min="1281" max="1281" width="5.7109375" style="67" customWidth="1"/>
    <col min="1282" max="1282" width="13.28515625" style="67" customWidth="1"/>
    <col min="1283" max="1283" width="18.140625" style="67" customWidth="1"/>
    <col min="1284" max="1284" width="7.5703125" style="67" customWidth="1"/>
    <col min="1285" max="1285" width="18" style="67" customWidth="1"/>
    <col min="1286" max="1286" width="6.7109375" style="67" customWidth="1"/>
    <col min="1287" max="1287" width="6" style="67" customWidth="1"/>
    <col min="1288" max="1288" width="5.5703125" style="67" customWidth="1"/>
    <col min="1289" max="1289" width="6" style="67" customWidth="1"/>
    <col min="1290" max="1290" width="6.140625" style="67" customWidth="1"/>
    <col min="1291" max="1291" width="7" style="67" customWidth="1"/>
    <col min="1292" max="1292" width="6.5703125" style="67" customWidth="1"/>
    <col min="1293" max="1293" width="6.85546875" style="67" customWidth="1"/>
    <col min="1294" max="1294" width="6" style="67" customWidth="1"/>
    <col min="1295" max="1295" width="5.5703125" style="67" customWidth="1"/>
    <col min="1296" max="1296" width="6.28515625" style="67" customWidth="1"/>
    <col min="1297" max="1297" width="5" style="67" customWidth="1"/>
    <col min="1298" max="1298" width="6.42578125" style="67" customWidth="1"/>
    <col min="1299" max="1299" width="5.7109375" style="67" customWidth="1"/>
    <col min="1300" max="1300" width="6.28515625" style="67" customWidth="1"/>
    <col min="1301" max="1301" width="5.5703125" style="67" customWidth="1"/>
    <col min="1302" max="1302" width="5.42578125" style="67" customWidth="1"/>
    <col min="1303" max="1303" width="5.140625" style="67" customWidth="1"/>
    <col min="1304" max="1304" width="5.5703125" style="67" customWidth="1"/>
    <col min="1305" max="1305" width="6.28515625" style="67" customWidth="1"/>
    <col min="1306" max="1306" width="5.140625" style="67" customWidth="1"/>
    <col min="1307" max="1307" width="6.140625" style="67" customWidth="1"/>
    <col min="1308" max="1308" width="6" style="67" customWidth="1"/>
    <col min="1309" max="1309" width="4.28515625" style="67" customWidth="1"/>
    <col min="1310" max="1536" width="9.140625" style="67"/>
    <col min="1537" max="1537" width="5.7109375" style="67" customWidth="1"/>
    <col min="1538" max="1538" width="13.28515625" style="67" customWidth="1"/>
    <col min="1539" max="1539" width="18.140625" style="67" customWidth="1"/>
    <col min="1540" max="1540" width="7.5703125" style="67" customWidth="1"/>
    <col min="1541" max="1541" width="18" style="67" customWidth="1"/>
    <col min="1542" max="1542" width="6.7109375" style="67" customWidth="1"/>
    <col min="1543" max="1543" width="6" style="67" customWidth="1"/>
    <col min="1544" max="1544" width="5.5703125" style="67" customWidth="1"/>
    <col min="1545" max="1545" width="6" style="67" customWidth="1"/>
    <col min="1546" max="1546" width="6.140625" style="67" customWidth="1"/>
    <col min="1547" max="1547" width="7" style="67" customWidth="1"/>
    <col min="1548" max="1548" width="6.5703125" style="67" customWidth="1"/>
    <col min="1549" max="1549" width="6.85546875" style="67" customWidth="1"/>
    <col min="1550" max="1550" width="6" style="67" customWidth="1"/>
    <col min="1551" max="1551" width="5.5703125" style="67" customWidth="1"/>
    <col min="1552" max="1552" width="6.28515625" style="67" customWidth="1"/>
    <col min="1553" max="1553" width="5" style="67" customWidth="1"/>
    <col min="1554" max="1554" width="6.42578125" style="67" customWidth="1"/>
    <col min="1555" max="1555" width="5.7109375" style="67" customWidth="1"/>
    <col min="1556" max="1556" width="6.28515625" style="67" customWidth="1"/>
    <col min="1557" max="1557" width="5.5703125" style="67" customWidth="1"/>
    <col min="1558" max="1558" width="5.42578125" style="67" customWidth="1"/>
    <col min="1559" max="1559" width="5.140625" style="67" customWidth="1"/>
    <col min="1560" max="1560" width="5.5703125" style="67" customWidth="1"/>
    <col min="1561" max="1561" width="6.28515625" style="67" customWidth="1"/>
    <col min="1562" max="1562" width="5.140625" style="67" customWidth="1"/>
    <col min="1563" max="1563" width="6.140625" style="67" customWidth="1"/>
    <col min="1564" max="1564" width="6" style="67" customWidth="1"/>
    <col min="1565" max="1565" width="4.28515625" style="67" customWidth="1"/>
    <col min="1566" max="1792" width="9.140625" style="67"/>
    <col min="1793" max="1793" width="5.7109375" style="67" customWidth="1"/>
    <col min="1794" max="1794" width="13.28515625" style="67" customWidth="1"/>
    <col min="1795" max="1795" width="18.140625" style="67" customWidth="1"/>
    <col min="1796" max="1796" width="7.5703125" style="67" customWidth="1"/>
    <col min="1797" max="1797" width="18" style="67" customWidth="1"/>
    <col min="1798" max="1798" width="6.7109375" style="67" customWidth="1"/>
    <col min="1799" max="1799" width="6" style="67" customWidth="1"/>
    <col min="1800" max="1800" width="5.5703125" style="67" customWidth="1"/>
    <col min="1801" max="1801" width="6" style="67" customWidth="1"/>
    <col min="1802" max="1802" width="6.140625" style="67" customWidth="1"/>
    <col min="1803" max="1803" width="7" style="67" customWidth="1"/>
    <col min="1804" max="1804" width="6.5703125" style="67" customWidth="1"/>
    <col min="1805" max="1805" width="6.85546875" style="67" customWidth="1"/>
    <col min="1806" max="1806" width="6" style="67" customWidth="1"/>
    <col min="1807" max="1807" width="5.5703125" style="67" customWidth="1"/>
    <col min="1808" max="1808" width="6.28515625" style="67" customWidth="1"/>
    <col min="1809" max="1809" width="5" style="67" customWidth="1"/>
    <col min="1810" max="1810" width="6.42578125" style="67" customWidth="1"/>
    <col min="1811" max="1811" width="5.7109375" style="67" customWidth="1"/>
    <col min="1812" max="1812" width="6.28515625" style="67" customWidth="1"/>
    <col min="1813" max="1813" width="5.5703125" style="67" customWidth="1"/>
    <col min="1814" max="1814" width="5.42578125" style="67" customWidth="1"/>
    <col min="1815" max="1815" width="5.140625" style="67" customWidth="1"/>
    <col min="1816" max="1816" width="5.5703125" style="67" customWidth="1"/>
    <col min="1817" max="1817" width="6.28515625" style="67" customWidth="1"/>
    <col min="1818" max="1818" width="5.140625" style="67" customWidth="1"/>
    <col min="1819" max="1819" width="6.140625" style="67" customWidth="1"/>
    <col min="1820" max="1820" width="6" style="67" customWidth="1"/>
    <col min="1821" max="1821" width="4.28515625" style="67" customWidth="1"/>
    <col min="1822" max="2048" width="9.140625" style="67"/>
    <col min="2049" max="2049" width="5.7109375" style="67" customWidth="1"/>
    <col min="2050" max="2050" width="13.28515625" style="67" customWidth="1"/>
    <col min="2051" max="2051" width="18.140625" style="67" customWidth="1"/>
    <col min="2052" max="2052" width="7.5703125" style="67" customWidth="1"/>
    <col min="2053" max="2053" width="18" style="67" customWidth="1"/>
    <col min="2054" max="2054" width="6.7109375" style="67" customWidth="1"/>
    <col min="2055" max="2055" width="6" style="67" customWidth="1"/>
    <col min="2056" max="2056" width="5.5703125" style="67" customWidth="1"/>
    <col min="2057" max="2057" width="6" style="67" customWidth="1"/>
    <col min="2058" max="2058" width="6.140625" style="67" customWidth="1"/>
    <col min="2059" max="2059" width="7" style="67" customWidth="1"/>
    <col min="2060" max="2060" width="6.5703125" style="67" customWidth="1"/>
    <col min="2061" max="2061" width="6.85546875" style="67" customWidth="1"/>
    <col min="2062" max="2062" width="6" style="67" customWidth="1"/>
    <col min="2063" max="2063" width="5.5703125" style="67" customWidth="1"/>
    <col min="2064" max="2064" width="6.28515625" style="67" customWidth="1"/>
    <col min="2065" max="2065" width="5" style="67" customWidth="1"/>
    <col min="2066" max="2066" width="6.42578125" style="67" customWidth="1"/>
    <col min="2067" max="2067" width="5.7109375" style="67" customWidth="1"/>
    <col min="2068" max="2068" width="6.28515625" style="67" customWidth="1"/>
    <col min="2069" max="2069" width="5.5703125" style="67" customWidth="1"/>
    <col min="2070" max="2070" width="5.42578125" style="67" customWidth="1"/>
    <col min="2071" max="2071" width="5.140625" style="67" customWidth="1"/>
    <col min="2072" max="2072" width="5.5703125" style="67" customWidth="1"/>
    <col min="2073" max="2073" width="6.28515625" style="67" customWidth="1"/>
    <col min="2074" max="2074" width="5.140625" style="67" customWidth="1"/>
    <col min="2075" max="2075" width="6.140625" style="67" customWidth="1"/>
    <col min="2076" max="2076" width="6" style="67" customWidth="1"/>
    <col min="2077" max="2077" width="4.28515625" style="67" customWidth="1"/>
    <col min="2078" max="2304" width="9.140625" style="67"/>
    <col min="2305" max="2305" width="5.7109375" style="67" customWidth="1"/>
    <col min="2306" max="2306" width="13.28515625" style="67" customWidth="1"/>
    <col min="2307" max="2307" width="18.140625" style="67" customWidth="1"/>
    <col min="2308" max="2308" width="7.5703125" style="67" customWidth="1"/>
    <col min="2309" max="2309" width="18" style="67" customWidth="1"/>
    <col min="2310" max="2310" width="6.7109375" style="67" customWidth="1"/>
    <col min="2311" max="2311" width="6" style="67" customWidth="1"/>
    <col min="2312" max="2312" width="5.5703125" style="67" customWidth="1"/>
    <col min="2313" max="2313" width="6" style="67" customWidth="1"/>
    <col min="2314" max="2314" width="6.140625" style="67" customWidth="1"/>
    <col min="2315" max="2315" width="7" style="67" customWidth="1"/>
    <col min="2316" max="2316" width="6.5703125" style="67" customWidth="1"/>
    <col min="2317" max="2317" width="6.85546875" style="67" customWidth="1"/>
    <col min="2318" max="2318" width="6" style="67" customWidth="1"/>
    <col min="2319" max="2319" width="5.5703125" style="67" customWidth="1"/>
    <col min="2320" max="2320" width="6.28515625" style="67" customWidth="1"/>
    <col min="2321" max="2321" width="5" style="67" customWidth="1"/>
    <col min="2322" max="2322" width="6.42578125" style="67" customWidth="1"/>
    <col min="2323" max="2323" width="5.7109375" style="67" customWidth="1"/>
    <col min="2324" max="2324" width="6.28515625" style="67" customWidth="1"/>
    <col min="2325" max="2325" width="5.5703125" style="67" customWidth="1"/>
    <col min="2326" max="2326" width="5.42578125" style="67" customWidth="1"/>
    <col min="2327" max="2327" width="5.140625" style="67" customWidth="1"/>
    <col min="2328" max="2328" width="5.5703125" style="67" customWidth="1"/>
    <col min="2329" max="2329" width="6.28515625" style="67" customWidth="1"/>
    <col min="2330" max="2330" width="5.140625" style="67" customWidth="1"/>
    <col min="2331" max="2331" width="6.140625" style="67" customWidth="1"/>
    <col min="2332" max="2332" width="6" style="67" customWidth="1"/>
    <col min="2333" max="2333" width="4.28515625" style="67" customWidth="1"/>
    <col min="2334" max="2560" width="9.140625" style="67"/>
    <col min="2561" max="2561" width="5.7109375" style="67" customWidth="1"/>
    <col min="2562" max="2562" width="13.28515625" style="67" customWidth="1"/>
    <col min="2563" max="2563" width="18.140625" style="67" customWidth="1"/>
    <col min="2564" max="2564" width="7.5703125" style="67" customWidth="1"/>
    <col min="2565" max="2565" width="18" style="67" customWidth="1"/>
    <col min="2566" max="2566" width="6.7109375" style="67" customWidth="1"/>
    <col min="2567" max="2567" width="6" style="67" customWidth="1"/>
    <col min="2568" max="2568" width="5.5703125" style="67" customWidth="1"/>
    <col min="2569" max="2569" width="6" style="67" customWidth="1"/>
    <col min="2570" max="2570" width="6.140625" style="67" customWidth="1"/>
    <col min="2571" max="2571" width="7" style="67" customWidth="1"/>
    <col min="2572" max="2572" width="6.5703125" style="67" customWidth="1"/>
    <col min="2573" max="2573" width="6.85546875" style="67" customWidth="1"/>
    <col min="2574" max="2574" width="6" style="67" customWidth="1"/>
    <col min="2575" max="2575" width="5.5703125" style="67" customWidth="1"/>
    <col min="2576" max="2576" width="6.28515625" style="67" customWidth="1"/>
    <col min="2577" max="2577" width="5" style="67" customWidth="1"/>
    <col min="2578" max="2578" width="6.42578125" style="67" customWidth="1"/>
    <col min="2579" max="2579" width="5.7109375" style="67" customWidth="1"/>
    <col min="2580" max="2580" width="6.28515625" style="67" customWidth="1"/>
    <col min="2581" max="2581" width="5.5703125" style="67" customWidth="1"/>
    <col min="2582" max="2582" width="5.42578125" style="67" customWidth="1"/>
    <col min="2583" max="2583" width="5.140625" style="67" customWidth="1"/>
    <col min="2584" max="2584" width="5.5703125" style="67" customWidth="1"/>
    <col min="2585" max="2585" width="6.28515625" style="67" customWidth="1"/>
    <col min="2586" max="2586" width="5.140625" style="67" customWidth="1"/>
    <col min="2587" max="2587" width="6.140625" style="67" customWidth="1"/>
    <col min="2588" max="2588" width="6" style="67" customWidth="1"/>
    <col min="2589" max="2589" width="4.28515625" style="67" customWidth="1"/>
    <col min="2590" max="2816" width="9.140625" style="67"/>
    <col min="2817" max="2817" width="5.7109375" style="67" customWidth="1"/>
    <col min="2818" max="2818" width="13.28515625" style="67" customWidth="1"/>
    <col min="2819" max="2819" width="18.140625" style="67" customWidth="1"/>
    <col min="2820" max="2820" width="7.5703125" style="67" customWidth="1"/>
    <col min="2821" max="2821" width="18" style="67" customWidth="1"/>
    <col min="2822" max="2822" width="6.7109375" style="67" customWidth="1"/>
    <col min="2823" max="2823" width="6" style="67" customWidth="1"/>
    <col min="2824" max="2824" width="5.5703125" style="67" customWidth="1"/>
    <col min="2825" max="2825" width="6" style="67" customWidth="1"/>
    <col min="2826" max="2826" width="6.140625" style="67" customWidth="1"/>
    <col min="2827" max="2827" width="7" style="67" customWidth="1"/>
    <col min="2828" max="2828" width="6.5703125" style="67" customWidth="1"/>
    <col min="2829" max="2829" width="6.85546875" style="67" customWidth="1"/>
    <col min="2830" max="2830" width="6" style="67" customWidth="1"/>
    <col min="2831" max="2831" width="5.5703125" style="67" customWidth="1"/>
    <col min="2832" max="2832" width="6.28515625" style="67" customWidth="1"/>
    <col min="2833" max="2833" width="5" style="67" customWidth="1"/>
    <col min="2834" max="2834" width="6.42578125" style="67" customWidth="1"/>
    <col min="2835" max="2835" width="5.7109375" style="67" customWidth="1"/>
    <col min="2836" max="2836" width="6.28515625" style="67" customWidth="1"/>
    <col min="2837" max="2837" width="5.5703125" style="67" customWidth="1"/>
    <col min="2838" max="2838" width="5.42578125" style="67" customWidth="1"/>
    <col min="2839" max="2839" width="5.140625" style="67" customWidth="1"/>
    <col min="2840" max="2840" width="5.5703125" style="67" customWidth="1"/>
    <col min="2841" max="2841" width="6.28515625" style="67" customWidth="1"/>
    <col min="2842" max="2842" width="5.140625" style="67" customWidth="1"/>
    <col min="2843" max="2843" width="6.140625" style="67" customWidth="1"/>
    <col min="2844" max="2844" width="6" style="67" customWidth="1"/>
    <col min="2845" max="2845" width="4.28515625" style="67" customWidth="1"/>
    <col min="2846" max="3072" width="9.140625" style="67"/>
    <col min="3073" max="3073" width="5.7109375" style="67" customWidth="1"/>
    <col min="3074" max="3074" width="13.28515625" style="67" customWidth="1"/>
    <col min="3075" max="3075" width="18.140625" style="67" customWidth="1"/>
    <col min="3076" max="3076" width="7.5703125" style="67" customWidth="1"/>
    <col min="3077" max="3077" width="18" style="67" customWidth="1"/>
    <col min="3078" max="3078" width="6.7109375" style="67" customWidth="1"/>
    <col min="3079" max="3079" width="6" style="67" customWidth="1"/>
    <col min="3080" max="3080" width="5.5703125" style="67" customWidth="1"/>
    <col min="3081" max="3081" width="6" style="67" customWidth="1"/>
    <col min="3082" max="3082" width="6.140625" style="67" customWidth="1"/>
    <col min="3083" max="3083" width="7" style="67" customWidth="1"/>
    <col min="3084" max="3084" width="6.5703125" style="67" customWidth="1"/>
    <col min="3085" max="3085" width="6.85546875" style="67" customWidth="1"/>
    <col min="3086" max="3086" width="6" style="67" customWidth="1"/>
    <col min="3087" max="3087" width="5.5703125" style="67" customWidth="1"/>
    <col min="3088" max="3088" width="6.28515625" style="67" customWidth="1"/>
    <col min="3089" max="3089" width="5" style="67" customWidth="1"/>
    <col min="3090" max="3090" width="6.42578125" style="67" customWidth="1"/>
    <col min="3091" max="3091" width="5.7109375" style="67" customWidth="1"/>
    <col min="3092" max="3092" width="6.28515625" style="67" customWidth="1"/>
    <col min="3093" max="3093" width="5.5703125" style="67" customWidth="1"/>
    <col min="3094" max="3094" width="5.42578125" style="67" customWidth="1"/>
    <col min="3095" max="3095" width="5.140625" style="67" customWidth="1"/>
    <col min="3096" max="3096" width="5.5703125" style="67" customWidth="1"/>
    <col min="3097" max="3097" width="6.28515625" style="67" customWidth="1"/>
    <col min="3098" max="3098" width="5.140625" style="67" customWidth="1"/>
    <col min="3099" max="3099" width="6.140625" style="67" customWidth="1"/>
    <col min="3100" max="3100" width="6" style="67" customWidth="1"/>
    <col min="3101" max="3101" width="4.28515625" style="67" customWidth="1"/>
    <col min="3102" max="3328" width="9.140625" style="67"/>
    <col min="3329" max="3329" width="5.7109375" style="67" customWidth="1"/>
    <col min="3330" max="3330" width="13.28515625" style="67" customWidth="1"/>
    <col min="3331" max="3331" width="18.140625" style="67" customWidth="1"/>
    <col min="3332" max="3332" width="7.5703125" style="67" customWidth="1"/>
    <col min="3333" max="3333" width="18" style="67" customWidth="1"/>
    <col min="3334" max="3334" width="6.7109375" style="67" customWidth="1"/>
    <col min="3335" max="3335" width="6" style="67" customWidth="1"/>
    <col min="3336" max="3336" width="5.5703125" style="67" customWidth="1"/>
    <col min="3337" max="3337" width="6" style="67" customWidth="1"/>
    <col min="3338" max="3338" width="6.140625" style="67" customWidth="1"/>
    <col min="3339" max="3339" width="7" style="67" customWidth="1"/>
    <col min="3340" max="3340" width="6.5703125" style="67" customWidth="1"/>
    <col min="3341" max="3341" width="6.85546875" style="67" customWidth="1"/>
    <col min="3342" max="3342" width="6" style="67" customWidth="1"/>
    <col min="3343" max="3343" width="5.5703125" style="67" customWidth="1"/>
    <col min="3344" max="3344" width="6.28515625" style="67" customWidth="1"/>
    <col min="3345" max="3345" width="5" style="67" customWidth="1"/>
    <col min="3346" max="3346" width="6.42578125" style="67" customWidth="1"/>
    <col min="3347" max="3347" width="5.7109375" style="67" customWidth="1"/>
    <col min="3348" max="3348" width="6.28515625" style="67" customWidth="1"/>
    <col min="3349" max="3349" width="5.5703125" style="67" customWidth="1"/>
    <col min="3350" max="3350" width="5.42578125" style="67" customWidth="1"/>
    <col min="3351" max="3351" width="5.140625" style="67" customWidth="1"/>
    <col min="3352" max="3352" width="5.5703125" style="67" customWidth="1"/>
    <col min="3353" max="3353" width="6.28515625" style="67" customWidth="1"/>
    <col min="3354" max="3354" width="5.140625" style="67" customWidth="1"/>
    <col min="3355" max="3355" width="6.140625" style="67" customWidth="1"/>
    <col min="3356" max="3356" width="6" style="67" customWidth="1"/>
    <col min="3357" max="3357" width="4.28515625" style="67" customWidth="1"/>
    <col min="3358" max="3584" width="9.140625" style="67"/>
    <col min="3585" max="3585" width="5.7109375" style="67" customWidth="1"/>
    <col min="3586" max="3586" width="13.28515625" style="67" customWidth="1"/>
    <col min="3587" max="3587" width="18.140625" style="67" customWidth="1"/>
    <col min="3588" max="3588" width="7.5703125" style="67" customWidth="1"/>
    <col min="3589" max="3589" width="18" style="67" customWidth="1"/>
    <col min="3590" max="3590" width="6.7109375" style="67" customWidth="1"/>
    <col min="3591" max="3591" width="6" style="67" customWidth="1"/>
    <col min="3592" max="3592" width="5.5703125" style="67" customWidth="1"/>
    <col min="3593" max="3593" width="6" style="67" customWidth="1"/>
    <col min="3594" max="3594" width="6.140625" style="67" customWidth="1"/>
    <col min="3595" max="3595" width="7" style="67" customWidth="1"/>
    <col min="3596" max="3596" width="6.5703125" style="67" customWidth="1"/>
    <col min="3597" max="3597" width="6.85546875" style="67" customWidth="1"/>
    <col min="3598" max="3598" width="6" style="67" customWidth="1"/>
    <col min="3599" max="3599" width="5.5703125" style="67" customWidth="1"/>
    <col min="3600" max="3600" width="6.28515625" style="67" customWidth="1"/>
    <col min="3601" max="3601" width="5" style="67" customWidth="1"/>
    <col min="3602" max="3602" width="6.42578125" style="67" customWidth="1"/>
    <col min="3603" max="3603" width="5.7109375" style="67" customWidth="1"/>
    <col min="3604" max="3604" width="6.28515625" style="67" customWidth="1"/>
    <col min="3605" max="3605" width="5.5703125" style="67" customWidth="1"/>
    <col min="3606" max="3606" width="5.42578125" style="67" customWidth="1"/>
    <col min="3607" max="3607" width="5.140625" style="67" customWidth="1"/>
    <col min="3608" max="3608" width="5.5703125" style="67" customWidth="1"/>
    <col min="3609" max="3609" width="6.28515625" style="67" customWidth="1"/>
    <col min="3610" max="3610" width="5.140625" style="67" customWidth="1"/>
    <col min="3611" max="3611" width="6.140625" style="67" customWidth="1"/>
    <col min="3612" max="3612" width="6" style="67" customWidth="1"/>
    <col min="3613" max="3613" width="4.28515625" style="67" customWidth="1"/>
    <col min="3614" max="3840" width="9.140625" style="67"/>
    <col min="3841" max="3841" width="5.7109375" style="67" customWidth="1"/>
    <col min="3842" max="3842" width="13.28515625" style="67" customWidth="1"/>
    <col min="3843" max="3843" width="18.140625" style="67" customWidth="1"/>
    <col min="3844" max="3844" width="7.5703125" style="67" customWidth="1"/>
    <col min="3845" max="3845" width="18" style="67" customWidth="1"/>
    <col min="3846" max="3846" width="6.7109375" style="67" customWidth="1"/>
    <col min="3847" max="3847" width="6" style="67" customWidth="1"/>
    <col min="3848" max="3848" width="5.5703125" style="67" customWidth="1"/>
    <col min="3849" max="3849" width="6" style="67" customWidth="1"/>
    <col min="3850" max="3850" width="6.140625" style="67" customWidth="1"/>
    <col min="3851" max="3851" width="7" style="67" customWidth="1"/>
    <col min="3852" max="3852" width="6.5703125" style="67" customWidth="1"/>
    <col min="3853" max="3853" width="6.85546875" style="67" customWidth="1"/>
    <col min="3854" max="3854" width="6" style="67" customWidth="1"/>
    <col min="3855" max="3855" width="5.5703125" style="67" customWidth="1"/>
    <col min="3856" max="3856" width="6.28515625" style="67" customWidth="1"/>
    <col min="3857" max="3857" width="5" style="67" customWidth="1"/>
    <col min="3858" max="3858" width="6.42578125" style="67" customWidth="1"/>
    <col min="3859" max="3859" width="5.7109375" style="67" customWidth="1"/>
    <col min="3860" max="3860" width="6.28515625" style="67" customWidth="1"/>
    <col min="3861" max="3861" width="5.5703125" style="67" customWidth="1"/>
    <col min="3862" max="3862" width="5.42578125" style="67" customWidth="1"/>
    <col min="3863" max="3863" width="5.140625" style="67" customWidth="1"/>
    <col min="3864" max="3864" width="5.5703125" style="67" customWidth="1"/>
    <col min="3865" max="3865" width="6.28515625" style="67" customWidth="1"/>
    <col min="3866" max="3866" width="5.140625" style="67" customWidth="1"/>
    <col min="3867" max="3867" width="6.140625" style="67" customWidth="1"/>
    <col min="3868" max="3868" width="6" style="67" customWidth="1"/>
    <col min="3869" max="3869" width="4.28515625" style="67" customWidth="1"/>
    <col min="3870" max="4096" width="9.140625" style="67"/>
    <col min="4097" max="4097" width="5.7109375" style="67" customWidth="1"/>
    <col min="4098" max="4098" width="13.28515625" style="67" customWidth="1"/>
    <col min="4099" max="4099" width="18.140625" style="67" customWidth="1"/>
    <col min="4100" max="4100" width="7.5703125" style="67" customWidth="1"/>
    <col min="4101" max="4101" width="18" style="67" customWidth="1"/>
    <col min="4102" max="4102" width="6.7109375" style="67" customWidth="1"/>
    <col min="4103" max="4103" width="6" style="67" customWidth="1"/>
    <col min="4104" max="4104" width="5.5703125" style="67" customWidth="1"/>
    <col min="4105" max="4105" width="6" style="67" customWidth="1"/>
    <col min="4106" max="4106" width="6.140625" style="67" customWidth="1"/>
    <col min="4107" max="4107" width="7" style="67" customWidth="1"/>
    <col min="4108" max="4108" width="6.5703125" style="67" customWidth="1"/>
    <col min="4109" max="4109" width="6.85546875" style="67" customWidth="1"/>
    <col min="4110" max="4110" width="6" style="67" customWidth="1"/>
    <col min="4111" max="4111" width="5.5703125" style="67" customWidth="1"/>
    <col min="4112" max="4112" width="6.28515625" style="67" customWidth="1"/>
    <col min="4113" max="4113" width="5" style="67" customWidth="1"/>
    <col min="4114" max="4114" width="6.42578125" style="67" customWidth="1"/>
    <col min="4115" max="4115" width="5.7109375" style="67" customWidth="1"/>
    <col min="4116" max="4116" width="6.28515625" style="67" customWidth="1"/>
    <col min="4117" max="4117" width="5.5703125" style="67" customWidth="1"/>
    <col min="4118" max="4118" width="5.42578125" style="67" customWidth="1"/>
    <col min="4119" max="4119" width="5.140625" style="67" customWidth="1"/>
    <col min="4120" max="4120" width="5.5703125" style="67" customWidth="1"/>
    <col min="4121" max="4121" width="6.28515625" style="67" customWidth="1"/>
    <col min="4122" max="4122" width="5.140625" style="67" customWidth="1"/>
    <col min="4123" max="4123" width="6.140625" style="67" customWidth="1"/>
    <col min="4124" max="4124" width="6" style="67" customWidth="1"/>
    <col min="4125" max="4125" width="4.28515625" style="67" customWidth="1"/>
    <col min="4126" max="4352" width="9.140625" style="67"/>
    <col min="4353" max="4353" width="5.7109375" style="67" customWidth="1"/>
    <col min="4354" max="4354" width="13.28515625" style="67" customWidth="1"/>
    <col min="4355" max="4355" width="18.140625" style="67" customWidth="1"/>
    <col min="4356" max="4356" width="7.5703125" style="67" customWidth="1"/>
    <col min="4357" max="4357" width="18" style="67" customWidth="1"/>
    <col min="4358" max="4358" width="6.7109375" style="67" customWidth="1"/>
    <col min="4359" max="4359" width="6" style="67" customWidth="1"/>
    <col min="4360" max="4360" width="5.5703125" style="67" customWidth="1"/>
    <col min="4361" max="4361" width="6" style="67" customWidth="1"/>
    <col min="4362" max="4362" width="6.140625" style="67" customWidth="1"/>
    <col min="4363" max="4363" width="7" style="67" customWidth="1"/>
    <col min="4364" max="4364" width="6.5703125" style="67" customWidth="1"/>
    <col min="4365" max="4365" width="6.85546875" style="67" customWidth="1"/>
    <col min="4366" max="4366" width="6" style="67" customWidth="1"/>
    <col min="4367" max="4367" width="5.5703125" style="67" customWidth="1"/>
    <col min="4368" max="4368" width="6.28515625" style="67" customWidth="1"/>
    <col min="4369" max="4369" width="5" style="67" customWidth="1"/>
    <col min="4370" max="4370" width="6.42578125" style="67" customWidth="1"/>
    <col min="4371" max="4371" width="5.7109375" style="67" customWidth="1"/>
    <col min="4372" max="4372" width="6.28515625" style="67" customWidth="1"/>
    <col min="4373" max="4373" width="5.5703125" style="67" customWidth="1"/>
    <col min="4374" max="4374" width="5.42578125" style="67" customWidth="1"/>
    <col min="4375" max="4375" width="5.140625" style="67" customWidth="1"/>
    <col min="4376" max="4376" width="5.5703125" style="67" customWidth="1"/>
    <col min="4377" max="4377" width="6.28515625" style="67" customWidth="1"/>
    <col min="4378" max="4378" width="5.140625" style="67" customWidth="1"/>
    <col min="4379" max="4379" width="6.140625" style="67" customWidth="1"/>
    <col min="4380" max="4380" width="6" style="67" customWidth="1"/>
    <col min="4381" max="4381" width="4.28515625" style="67" customWidth="1"/>
    <col min="4382" max="4608" width="9.140625" style="67"/>
    <col min="4609" max="4609" width="5.7109375" style="67" customWidth="1"/>
    <col min="4610" max="4610" width="13.28515625" style="67" customWidth="1"/>
    <col min="4611" max="4611" width="18.140625" style="67" customWidth="1"/>
    <col min="4612" max="4612" width="7.5703125" style="67" customWidth="1"/>
    <col min="4613" max="4613" width="18" style="67" customWidth="1"/>
    <col min="4614" max="4614" width="6.7109375" style="67" customWidth="1"/>
    <col min="4615" max="4615" width="6" style="67" customWidth="1"/>
    <col min="4616" max="4616" width="5.5703125" style="67" customWidth="1"/>
    <col min="4617" max="4617" width="6" style="67" customWidth="1"/>
    <col min="4618" max="4618" width="6.140625" style="67" customWidth="1"/>
    <col min="4619" max="4619" width="7" style="67" customWidth="1"/>
    <col min="4620" max="4620" width="6.5703125" style="67" customWidth="1"/>
    <col min="4621" max="4621" width="6.85546875" style="67" customWidth="1"/>
    <col min="4622" max="4622" width="6" style="67" customWidth="1"/>
    <col min="4623" max="4623" width="5.5703125" style="67" customWidth="1"/>
    <col min="4624" max="4624" width="6.28515625" style="67" customWidth="1"/>
    <col min="4625" max="4625" width="5" style="67" customWidth="1"/>
    <col min="4626" max="4626" width="6.42578125" style="67" customWidth="1"/>
    <col min="4627" max="4627" width="5.7109375" style="67" customWidth="1"/>
    <col min="4628" max="4628" width="6.28515625" style="67" customWidth="1"/>
    <col min="4629" max="4629" width="5.5703125" style="67" customWidth="1"/>
    <col min="4630" max="4630" width="5.42578125" style="67" customWidth="1"/>
    <col min="4631" max="4631" width="5.140625" style="67" customWidth="1"/>
    <col min="4632" max="4632" width="5.5703125" style="67" customWidth="1"/>
    <col min="4633" max="4633" width="6.28515625" style="67" customWidth="1"/>
    <col min="4634" max="4634" width="5.140625" style="67" customWidth="1"/>
    <col min="4635" max="4635" width="6.140625" style="67" customWidth="1"/>
    <col min="4636" max="4636" width="6" style="67" customWidth="1"/>
    <col min="4637" max="4637" width="4.28515625" style="67" customWidth="1"/>
    <col min="4638" max="4864" width="9.140625" style="67"/>
    <col min="4865" max="4865" width="5.7109375" style="67" customWidth="1"/>
    <col min="4866" max="4866" width="13.28515625" style="67" customWidth="1"/>
    <col min="4867" max="4867" width="18.140625" style="67" customWidth="1"/>
    <col min="4868" max="4868" width="7.5703125" style="67" customWidth="1"/>
    <col min="4869" max="4869" width="18" style="67" customWidth="1"/>
    <col min="4870" max="4870" width="6.7109375" style="67" customWidth="1"/>
    <col min="4871" max="4871" width="6" style="67" customWidth="1"/>
    <col min="4872" max="4872" width="5.5703125" style="67" customWidth="1"/>
    <col min="4873" max="4873" width="6" style="67" customWidth="1"/>
    <col min="4874" max="4874" width="6.140625" style="67" customWidth="1"/>
    <col min="4875" max="4875" width="7" style="67" customWidth="1"/>
    <col min="4876" max="4876" width="6.5703125" style="67" customWidth="1"/>
    <col min="4877" max="4877" width="6.85546875" style="67" customWidth="1"/>
    <col min="4878" max="4878" width="6" style="67" customWidth="1"/>
    <col min="4879" max="4879" width="5.5703125" style="67" customWidth="1"/>
    <col min="4880" max="4880" width="6.28515625" style="67" customWidth="1"/>
    <col min="4881" max="4881" width="5" style="67" customWidth="1"/>
    <col min="4882" max="4882" width="6.42578125" style="67" customWidth="1"/>
    <col min="4883" max="4883" width="5.7109375" style="67" customWidth="1"/>
    <col min="4884" max="4884" width="6.28515625" style="67" customWidth="1"/>
    <col min="4885" max="4885" width="5.5703125" style="67" customWidth="1"/>
    <col min="4886" max="4886" width="5.42578125" style="67" customWidth="1"/>
    <col min="4887" max="4887" width="5.140625" style="67" customWidth="1"/>
    <col min="4888" max="4888" width="5.5703125" style="67" customWidth="1"/>
    <col min="4889" max="4889" width="6.28515625" style="67" customWidth="1"/>
    <col min="4890" max="4890" width="5.140625" style="67" customWidth="1"/>
    <col min="4891" max="4891" width="6.140625" style="67" customWidth="1"/>
    <col min="4892" max="4892" width="6" style="67" customWidth="1"/>
    <col min="4893" max="4893" width="4.28515625" style="67" customWidth="1"/>
    <col min="4894" max="5120" width="9.140625" style="67"/>
    <col min="5121" max="5121" width="5.7109375" style="67" customWidth="1"/>
    <col min="5122" max="5122" width="13.28515625" style="67" customWidth="1"/>
    <col min="5123" max="5123" width="18.140625" style="67" customWidth="1"/>
    <col min="5124" max="5124" width="7.5703125" style="67" customWidth="1"/>
    <col min="5125" max="5125" width="18" style="67" customWidth="1"/>
    <col min="5126" max="5126" width="6.7109375" style="67" customWidth="1"/>
    <col min="5127" max="5127" width="6" style="67" customWidth="1"/>
    <col min="5128" max="5128" width="5.5703125" style="67" customWidth="1"/>
    <col min="5129" max="5129" width="6" style="67" customWidth="1"/>
    <col min="5130" max="5130" width="6.140625" style="67" customWidth="1"/>
    <col min="5131" max="5131" width="7" style="67" customWidth="1"/>
    <col min="5132" max="5132" width="6.5703125" style="67" customWidth="1"/>
    <col min="5133" max="5133" width="6.85546875" style="67" customWidth="1"/>
    <col min="5134" max="5134" width="6" style="67" customWidth="1"/>
    <col min="5135" max="5135" width="5.5703125" style="67" customWidth="1"/>
    <col min="5136" max="5136" width="6.28515625" style="67" customWidth="1"/>
    <col min="5137" max="5137" width="5" style="67" customWidth="1"/>
    <col min="5138" max="5138" width="6.42578125" style="67" customWidth="1"/>
    <col min="5139" max="5139" width="5.7109375" style="67" customWidth="1"/>
    <col min="5140" max="5140" width="6.28515625" style="67" customWidth="1"/>
    <col min="5141" max="5141" width="5.5703125" style="67" customWidth="1"/>
    <col min="5142" max="5142" width="5.42578125" style="67" customWidth="1"/>
    <col min="5143" max="5143" width="5.140625" style="67" customWidth="1"/>
    <col min="5144" max="5144" width="5.5703125" style="67" customWidth="1"/>
    <col min="5145" max="5145" width="6.28515625" style="67" customWidth="1"/>
    <col min="5146" max="5146" width="5.140625" style="67" customWidth="1"/>
    <col min="5147" max="5147" width="6.140625" style="67" customWidth="1"/>
    <col min="5148" max="5148" width="6" style="67" customWidth="1"/>
    <col min="5149" max="5149" width="4.28515625" style="67" customWidth="1"/>
    <col min="5150" max="5376" width="9.140625" style="67"/>
    <col min="5377" max="5377" width="5.7109375" style="67" customWidth="1"/>
    <col min="5378" max="5378" width="13.28515625" style="67" customWidth="1"/>
    <col min="5379" max="5379" width="18.140625" style="67" customWidth="1"/>
    <col min="5380" max="5380" width="7.5703125" style="67" customWidth="1"/>
    <col min="5381" max="5381" width="18" style="67" customWidth="1"/>
    <col min="5382" max="5382" width="6.7109375" style="67" customWidth="1"/>
    <col min="5383" max="5383" width="6" style="67" customWidth="1"/>
    <col min="5384" max="5384" width="5.5703125" style="67" customWidth="1"/>
    <col min="5385" max="5385" width="6" style="67" customWidth="1"/>
    <col min="5386" max="5386" width="6.140625" style="67" customWidth="1"/>
    <col min="5387" max="5387" width="7" style="67" customWidth="1"/>
    <col min="5388" max="5388" width="6.5703125" style="67" customWidth="1"/>
    <col min="5389" max="5389" width="6.85546875" style="67" customWidth="1"/>
    <col min="5390" max="5390" width="6" style="67" customWidth="1"/>
    <col min="5391" max="5391" width="5.5703125" style="67" customWidth="1"/>
    <col min="5392" max="5392" width="6.28515625" style="67" customWidth="1"/>
    <col min="5393" max="5393" width="5" style="67" customWidth="1"/>
    <col min="5394" max="5394" width="6.42578125" style="67" customWidth="1"/>
    <col min="5395" max="5395" width="5.7109375" style="67" customWidth="1"/>
    <col min="5396" max="5396" width="6.28515625" style="67" customWidth="1"/>
    <col min="5397" max="5397" width="5.5703125" style="67" customWidth="1"/>
    <col min="5398" max="5398" width="5.42578125" style="67" customWidth="1"/>
    <col min="5399" max="5399" width="5.140625" style="67" customWidth="1"/>
    <col min="5400" max="5400" width="5.5703125" style="67" customWidth="1"/>
    <col min="5401" max="5401" width="6.28515625" style="67" customWidth="1"/>
    <col min="5402" max="5402" width="5.140625" style="67" customWidth="1"/>
    <col min="5403" max="5403" width="6.140625" style="67" customWidth="1"/>
    <col min="5404" max="5404" width="6" style="67" customWidth="1"/>
    <col min="5405" max="5405" width="4.28515625" style="67" customWidth="1"/>
    <col min="5406" max="5632" width="9.140625" style="67"/>
    <col min="5633" max="5633" width="5.7109375" style="67" customWidth="1"/>
    <col min="5634" max="5634" width="13.28515625" style="67" customWidth="1"/>
    <col min="5635" max="5635" width="18.140625" style="67" customWidth="1"/>
    <col min="5636" max="5636" width="7.5703125" style="67" customWidth="1"/>
    <col min="5637" max="5637" width="18" style="67" customWidth="1"/>
    <col min="5638" max="5638" width="6.7109375" style="67" customWidth="1"/>
    <col min="5639" max="5639" width="6" style="67" customWidth="1"/>
    <col min="5640" max="5640" width="5.5703125" style="67" customWidth="1"/>
    <col min="5641" max="5641" width="6" style="67" customWidth="1"/>
    <col min="5642" max="5642" width="6.140625" style="67" customWidth="1"/>
    <col min="5643" max="5643" width="7" style="67" customWidth="1"/>
    <col min="5644" max="5644" width="6.5703125" style="67" customWidth="1"/>
    <col min="5645" max="5645" width="6.85546875" style="67" customWidth="1"/>
    <col min="5646" max="5646" width="6" style="67" customWidth="1"/>
    <col min="5647" max="5647" width="5.5703125" style="67" customWidth="1"/>
    <col min="5648" max="5648" width="6.28515625" style="67" customWidth="1"/>
    <col min="5649" max="5649" width="5" style="67" customWidth="1"/>
    <col min="5650" max="5650" width="6.42578125" style="67" customWidth="1"/>
    <col min="5651" max="5651" width="5.7109375" style="67" customWidth="1"/>
    <col min="5652" max="5652" width="6.28515625" style="67" customWidth="1"/>
    <col min="5653" max="5653" width="5.5703125" style="67" customWidth="1"/>
    <col min="5654" max="5654" width="5.42578125" style="67" customWidth="1"/>
    <col min="5655" max="5655" width="5.140625" style="67" customWidth="1"/>
    <col min="5656" max="5656" width="5.5703125" style="67" customWidth="1"/>
    <col min="5657" max="5657" width="6.28515625" style="67" customWidth="1"/>
    <col min="5658" max="5658" width="5.140625" style="67" customWidth="1"/>
    <col min="5659" max="5659" width="6.140625" style="67" customWidth="1"/>
    <col min="5660" max="5660" width="6" style="67" customWidth="1"/>
    <col min="5661" max="5661" width="4.28515625" style="67" customWidth="1"/>
    <col min="5662" max="5888" width="9.140625" style="67"/>
    <col min="5889" max="5889" width="5.7109375" style="67" customWidth="1"/>
    <col min="5890" max="5890" width="13.28515625" style="67" customWidth="1"/>
    <col min="5891" max="5891" width="18.140625" style="67" customWidth="1"/>
    <col min="5892" max="5892" width="7.5703125" style="67" customWidth="1"/>
    <col min="5893" max="5893" width="18" style="67" customWidth="1"/>
    <col min="5894" max="5894" width="6.7109375" style="67" customWidth="1"/>
    <col min="5895" max="5895" width="6" style="67" customWidth="1"/>
    <col min="5896" max="5896" width="5.5703125" style="67" customWidth="1"/>
    <col min="5897" max="5897" width="6" style="67" customWidth="1"/>
    <col min="5898" max="5898" width="6.140625" style="67" customWidth="1"/>
    <col min="5899" max="5899" width="7" style="67" customWidth="1"/>
    <col min="5900" max="5900" width="6.5703125" style="67" customWidth="1"/>
    <col min="5901" max="5901" width="6.85546875" style="67" customWidth="1"/>
    <col min="5902" max="5902" width="6" style="67" customWidth="1"/>
    <col min="5903" max="5903" width="5.5703125" style="67" customWidth="1"/>
    <col min="5904" max="5904" width="6.28515625" style="67" customWidth="1"/>
    <col min="5905" max="5905" width="5" style="67" customWidth="1"/>
    <col min="5906" max="5906" width="6.42578125" style="67" customWidth="1"/>
    <col min="5907" max="5907" width="5.7109375" style="67" customWidth="1"/>
    <col min="5908" max="5908" width="6.28515625" style="67" customWidth="1"/>
    <col min="5909" max="5909" width="5.5703125" style="67" customWidth="1"/>
    <col min="5910" max="5910" width="5.42578125" style="67" customWidth="1"/>
    <col min="5911" max="5911" width="5.140625" style="67" customWidth="1"/>
    <col min="5912" max="5912" width="5.5703125" style="67" customWidth="1"/>
    <col min="5913" max="5913" width="6.28515625" style="67" customWidth="1"/>
    <col min="5914" max="5914" width="5.140625" style="67" customWidth="1"/>
    <col min="5915" max="5915" width="6.140625" style="67" customWidth="1"/>
    <col min="5916" max="5916" width="6" style="67" customWidth="1"/>
    <col min="5917" max="5917" width="4.28515625" style="67" customWidth="1"/>
    <col min="5918" max="6144" width="9.140625" style="67"/>
    <col min="6145" max="6145" width="5.7109375" style="67" customWidth="1"/>
    <col min="6146" max="6146" width="13.28515625" style="67" customWidth="1"/>
    <col min="6147" max="6147" width="18.140625" style="67" customWidth="1"/>
    <col min="6148" max="6148" width="7.5703125" style="67" customWidth="1"/>
    <col min="6149" max="6149" width="18" style="67" customWidth="1"/>
    <col min="6150" max="6150" width="6.7109375" style="67" customWidth="1"/>
    <col min="6151" max="6151" width="6" style="67" customWidth="1"/>
    <col min="6152" max="6152" width="5.5703125" style="67" customWidth="1"/>
    <col min="6153" max="6153" width="6" style="67" customWidth="1"/>
    <col min="6154" max="6154" width="6.140625" style="67" customWidth="1"/>
    <col min="6155" max="6155" width="7" style="67" customWidth="1"/>
    <col min="6156" max="6156" width="6.5703125" style="67" customWidth="1"/>
    <col min="6157" max="6157" width="6.85546875" style="67" customWidth="1"/>
    <col min="6158" max="6158" width="6" style="67" customWidth="1"/>
    <col min="6159" max="6159" width="5.5703125" style="67" customWidth="1"/>
    <col min="6160" max="6160" width="6.28515625" style="67" customWidth="1"/>
    <col min="6161" max="6161" width="5" style="67" customWidth="1"/>
    <col min="6162" max="6162" width="6.42578125" style="67" customWidth="1"/>
    <col min="6163" max="6163" width="5.7109375" style="67" customWidth="1"/>
    <col min="6164" max="6164" width="6.28515625" style="67" customWidth="1"/>
    <col min="6165" max="6165" width="5.5703125" style="67" customWidth="1"/>
    <col min="6166" max="6166" width="5.42578125" style="67" customWidth="1"/>
    <col min="6167" max="6167" width="5.140625" style="67" customWidth="1"/>
    <col min="6168" max="6168" width="5.5703125" style="67" customWidth="1"/>
    <col min="6169" max="6169" width="6.28515625" style="67" customWidth="1"/>
    <col min="6170" max="6170" width="5.140625" style="67" customWidth="1"/>
    <col min="6171" max="6171" width="6.140625" style="67" customWidth="1"/>
    <col min="6172" max="6172" width="6" style="67" customWidth="1"/>
    <col min="6173" max="6173" width="4.28515625" style="67" customWidth="1"/>
    <col min="6174" max="6400" width="9.140625" style="67"/>
    <col min="6401" max="6401" width="5.7109375" style="67" customWidth="1"/>
    <col min="6402" max="6402" width="13.28515625" style="67" customWidth="1"/>
    <col min="6403" max="6403" width="18.140625" style="67" customWidth="1"/>
    <col min="6404" max="6404" width="7.5703125" style="67" customWidth="1"/>
    <col min="6405" max="6405" width="18" style="67" customWidth="1"/>
    <col min="6406" max="6406" width="6.7109375" style="67" customWidth="1"/>
    <col min="6407" max="6407" width="6" style="67" customWidth="1"/>
    <col min="6408" max="6408" width="5.5703125" style="67" customWidth="1"/>
    <col min="6409" max="6409" width="6" style="67" customWidth="1"/>
    <col min="6410" max="6410" width="6.140625" style="67" customWidth="1"/>
    <col min="6411" max="6411" width="7" style="67" customWidth="1"/>
    <col min="6412" max="6412" width="6.5703125" style="67" customWidth="1"/>
    <col min="6413" max="6413" width="6.85546875" style="67" customWidth="1"/>
    <col min="6414" max="6414" width="6" style="67" customWidth="1"/>
    <col min="6415" max="6415" width="5.5703125" style="67" customWidth="1"/>
    <col min="6416" max="6416" width="6.28515625" style="67" customWidth="1"/>
    <col min="6417" max="6417" width="5" style="67" customWidth="1"/>
    <col min="6418" max="6418" width="6.42578125" style="67" customWidth="1"/>
    <col min="6419" max="6419" width="5.7109375" style="67" customWidth="1"/>
    <col min="6420" max="6420" width="6.28515625" style="67" customWidth="1"/>
    <col min="6421" max="6421" width="5.5703125" style="67" customWidth="1"/>
    <col min="6422" max="6422" width="5.42578125" style="67" customWidth="1"/>
    <col min="6423" max="6423" width="5.140625" style="67" customWidth="1"/>
    <col min="6424" max="6424" width="5.5703125" style="67" customWidth="1"/>
    <col min="6425" max="6425" width="6.28515625" style="67" customWidth="1"/>
    <col min="6426" max="6426" width="5.140625" style="67" customWidth="1"/>
    <col min="6427" max="6427" width="6.140625" style="67" customWidth="1"/>
    <col min="6428" max="6428" width="6" style="67" customWidth="1"/>
    <col min="6429" max="6429" width="4.28515625" style="67" customWidth="1"/>
    <col min="6430" max="6656" width="9.140625" style="67"/>
    <col min="6657" max="6657" width="5.7109375" style="67" customWidth="1"/>
    <col min="6658" max="6658" width="13.28515625" style="67" customWidth="1"/>
    <col min="6659" max="6659" width="18.140625" style="67" customWidth="1"/>
    <col min="6660" max="6660" width="7.5703125" style="67" customWidth="1"/>
    <col min="6661" max="6661" width="18" style="67" customWidth="1"/>
    <col min="6662" max="6662" width="6.7109375" style="67" customWidth="1"/>
    <col min="6663" max="6663" width="6" style="67" customWidth="1"/>
    <col min="6664" max="6664" width="5.5703125" style="67" customWidth="1"/>
    <col min="6665" max="6665" width="6" style="67" customWidth="1"/>
    <col min="6666" max="6666" width="6.140625" style="67" customWidth="1"/>
    <col min="6667" max="6667" width="7" style="67" customWidth="1"/>
    <col min="6668" max="6668" width="6.5703125" style="67" customWidth="1"/>
    <col min="6669" max="6669" width="6.85546875" style="67" customWidth="1"/>
    <col min="6670" max="6670" width="6" style="67" customWidth="1"/>
    <col min="6671" max="6671" width="5.5703125" style="67" customWidth="1"/>
    <col min="6672" max="6672" width="6.28515625" style="67" customWidth="1"/>
    <col min="6673" max="6673" width="5" style="67" customWidth="1"/>
    <col min="6674" max="6674" width="6.42578125" style="67" customWidth="1"/>
    <col min="6675" max="6675" width="5.7109375" style="67" customWidth="1"/>
    <col min="6676" max="6676" width="6.28515625" style="67" customWidth="1"/>
    <col min="6677" max="6677" width="5.5703125" style="67" customWidth="1"/>
    <col min="6678" max="6678" width="5.42578125" style="67" customWidth="1"/>
    <col min="6679" max="6679" width="5.140625" style="67" customWidth="1"/>
    <col min="6680" max="6680" width="5.5703125" style="67" customWidth="1"/>
    <col min="6681" max="6681" width="6.28515625" style="67" customWidth="1"/>
    <col min="6682" max="6682" width="5.140625" style="67" customWidth="1"/>
    <col min="6683" max="6683" width="6.140625" style="67" customWidth="1"/>
    <col min="6684" max="6684" width="6" style="67" customWidth="1"/>
    <col min="6685" max="6685" width="4.28515625" style="67" customWidth="1"/>
    <col min="6686" max="6912" width="9.140625" style="67"/>
    <col min="6913" max="6913" width="5.7109375" style="67" customWidth="1"/>
    <col min="6914" max="6914" width="13.28515625" style="67" customWidth="1"/>
    <col min="6915" max="6915" width="18.140625" style="67" customWidth="1"/>
    <col min="6916" max="6916" width="7.5703125" style="67" customWidth="1"/>
    <col min="6917" max="6917" width="18" style="67" customWidth="1"/>
    <col min="6918" max="6918" width="6.7109375" style="67" customWidth="1"/>
    <col min="6919" max="6919" width="6" style="67" customWidth="1"/>
    <col min="6920" max="6920" width="5.5703125" style="67" customWidth="1"/>
    <col min="6921" max="6921" width="6" style="67" customWidth="1"/>
    <col min="6922" max="6922" width="6.140625" style="67" customWidth="1"/>
    <col min="6923" max="6923" width="7" style="67" customWidth="1"/>
    <col min="6924" max="6924" width="6.5703125" style="67" customWidth="1"/>
    <col min="6925" max="6925" width="6.85546875" style="67" customWidth="1"/>
    <col min="6926" max="6926" width="6" style="67" customWidth="1"/>
    <col min="6927" max="6927" width="5.5703125" style="67" customWidth="1"/>
    <col min="6928" max="6928" width="6.28515625" style="67" customWidth="1"/>
    <col min="6929" max="6929" width="5" style="67" customWidth="1"/>
    <col min="6930" max="6930" width="6.42578125" style="67" customWidth="1"/>
    <col min="6931" max="6931" width="5.7109375" style="67" customWidth="1"/>
    <col min="6932" max="6932" width="6.28515625" style="67" customWidth="1"/>
    <col min="6933" max="6933" width="5.5703125" style="67" customWidth="1"/>
    <col min="6934" max="6934" width="5.42578125" style="67" customWidth="1"/>
    <col min="6935" max="6935" width="5.140625" style="67" customWidth="1"/>
    <col min="6936" max="6936" width="5.5703125" style="67" customWidth="1"/>
    <col min="6937" max="6937" width="6.28515625" style="67" customWidth="1"/>
    <col min="6938" max="6938" width="5.140625" style="67" customWidth="1"/>
    <col min="6939" max="6939" width="6.140625" style="67" customWidth="1"/>
    <col min="6940" max="6940" width="6" style="67" customWidth="1"/>
    <col min="6941" max="6941" width="4.28515625" style="67" customWidth="1"/>
    <col min="6942" max="7168" width="9.140625" style="67"/>
    <col min="7169" max="7169" width="5.7109375" style="67" customWidth="1"/>
    <col min="7170" max="7170" width="13.28515625" style="67" customWidth="1"/>
    <col min="7171" max="7171" width="18.140625" style="67" customWidth="1"/>
    <col min="7172" max="7172" width="7.5703125" style="67" customWidth="1"/>
    <col min="7173" max="7173" width="18" style="67" customWidth="1"/>
    <col min="7174" max="7174" width="6.7109375" style="67" customWidth="1"/>
    <col min="7175" max="7175" width="6" style="67" customWidth="1"/>
    <col min="7176" max="7176" width="5.5703125" style="67" customWidth="1"/>
    <col min="7177" max="7177" width="6" style="67" customWidth="1"/>
    <col min="7178" max="7178" width="6.140625" style="67" customWidth="1"/>
    <col min="7179" max="7179" width="7" style="67" customWidth="1"/>
    <col min="7180" max="7180" width="6.5703125" style="67" customWidth="1"/>
    <col min="7181" max="7181" width="6.85546875" style="67" customWidth="1"/>
    <col min="7182" max="7182" width="6" style="67" customWidth="1"/>
    <col min="7183" max="7183" width="5.5703125" style="67" customWidth="1"/>
    <col min="7184" max="7184" width="6.28515625" style="67" customWidth="1"/>
    <col min="7185" max="7185" width="5" style="67" customWidth="1"/>
    <col min="7186" max="7186" width="6.42578125" style="67" customWidth="1"/>
    <col min="7187" max="7187" width="5.7109375" style="67" customWidth="1"/>
    <col min="7188" max="7188" width="6.28515625" style="67" customWidth="1"/>
    <col min="7189" max="7189" width="5.5703125" style="67" customWidth="1"/>
    <col min="7190" max="7190" width="5.42578125" style="67" customWidth="1"/>
    <col min="7191" max="7191" width="5.140625" style="67" customWidth="1"/>
    <col min="7192" max="7192" width="5.5703125" style="67" customWidth="1"/>
    <col min="7193" max="7193" width="6.28515625" style="67" customWidth="1"/>
    <col min="7194" max="7194" width="5.140625" style="67" customWidth="1"/>
    <col min="7195" max="7195" width="6.140625" style="67" customWidth="1"/>
    <col min="7196" max="7196" width="6" style="67" customWidth="1"/>
    <col min="7197" max="7197" width="4.28515625" style="67" customWidth="1"/>
    <col min="7198" max="7424" width="9.140625" style="67"/>
    <col min="7425" max="7425" width="5.7109375" style="67" customWidth="1"/>
    <col min="7426" max="7426" width="13.28515625" style="67" customWidth="1"/>
    <col min="7427" max="7427" width="18.140625" style="67" customWidth="1"/>
    <col min="7428" max="7428" width="7.5703125" style="67" customWidth="1"/>
    <col min="7429" max="7429" width="18" style="67" customWidth="1"/>
    <col min="7430" max="7430" width="6.7109375" style="67" customWidth="1"/>
    <col min="7431" max="7431" width="6" style="67" customWidth="1"/>
    <col min="7432" max="7432" width="5.5703125" style="67" customWidth="1"/>
    <col min="7433" max="7433" width="6" style="67" customWidth="1"/>
    <col min="7434" max="7434" width="6.140625" style="67" customWidth="1"/>
    <col min="7435" max="7435" width="7" style="67" customWidth="1"/>
    <col min="7436" max="7436" width="6.5703125" style="67" customWidth="1"/>
    <col min="7437" max="7437" width="6.85546875" style="67" customWidth="1"/>
    <col min="7438" max="7438" width="6" style="67" customWidth="1"/>
    <col min="7439" max="7439" width="5.5703125" style="67" customWidth="1"/>
    <col min="7440" max="7440" width="6.28515625" style="67" customWidth="1"/>
    <col min="7441" max="7441" width="5" style="67" customWidth="1"/>
    <col min="7442" max="7442" width="6.42578125" style="67" customWidth="1"/>
    <col min="7443" max="7443" width="5.7109375" style="67" customWidth="1"/>
    <col min="7444" max="7444" width="6.28515625" style="67" customWidth="1"/>
    <col min="7445" max="7445" width="5.5703125" style="67" customWidth="1"/>
    <col min="7446" max="7446" width="5.42578125" style="67" customWidth="1"/>
    <col min="7447" max="7447" width="5.140625" style="67" customWidth="1"/>
    <col min="7448" max="7448" width="5.5703125" style="67" customWidth="1"/>
    <col min="7449" max="7449" width="6.28515625" style="67" customWidth="1"/>
    <col min="7450" max="7450" width="5.140625" style="67" customWidth="1"/>
    <col min="7451" max="7451" width="6.140625" style="67" customWidth="1"/>
    <col min="7452" max="7452" width="6" style="67" customWidth="1"/>
    <col min="7453" max="7453" width="4.28515625" style="67" customWidth="1"/>
    <col min="7454" max="7680" width="9.140625" style="67"/>
    <col min="7681" max="7681" width="5.7109375" style="67" customWidth="1"/>
    <col min="7682" max="7682" width="13.28515625" style="67" customWidth="1"/>
    <col min="7683" max="7683" width="18.140625" style="67" customWidth="1"/>
    <col min="7684" max="7684" width="7.5703125" style="67" customWidth="1"/>
    <col min="7685" max="7685" width="18" style="67" customWidth="1"/>
    <col min="7686" max="7686" width="6.7109375" style="67" customWidth="1"/>
    <col min="7687" max="7687" width="6" style="67" customWidth="1"/>
    <col min="7688" max="7688" width="5.5703125" style="67" customWidth="1"/>
    <col min="7689" max="7689" width="6" style="67" customWidth="1"/>
    <col min="7690" max="7690" width="6.140625" style="67" customWidth="1"/>
    <col min="7691" max="7691" width="7" style="67" customWidth="1"/>
    <col min="7692" max="7692" width="6.5703125" style="67" customWidth="1"/>
    <col min="7693" max="7693" width="6.85546875" style="67" customWidth="1"/>
    <col min="7694" max="7694" width="6" style="67" customWidth="1"/>
    <col min="7695" max="7695" width="5.5703125" style="67" customWidth="1"/>
    <col min="7696" max="7696" width="6.28515625" style="67" customWidth="1"/>
    <col min="7697" max="7697" width="5" style="67" customWidth="1"/>
    <col min="7698" max="7698" width="6.42578125" style="67" customWidth="1"/>
    <col min="7699" max="7699" width="5.7109375" style="67" customWidth="1"/>
    <col min="7700" max="7700" width="6.28515625" style="67" customWidth="1"/>
    <col min="7701" max="7701" width="5.5703125" style="67" customWidth="1"/>
    <col min="7702" max="7702" width="5.42578125" style="67" customWidth="1"/>
    <col min="7703" max="7703" width="5.140625" style="67" customWidth="1"/>
    <col min="7704" max="7704" width="5.5703125" style="67" customWidth="1"/>
    <col min="7705" max="7705" width="6.28515625" style="67" customWidth="1"/>
    <col min="7706" max="7706" width="5.140625" style="67" customWidth="1"/>
    <col min="7707" max="7707" width="6.140625" style="67" customWidth="1"/>
    <col min="7708" max="7708" width="6" style="67" customWidth="1"/>
    <col min="7709" max="7709" width="4.28515625" style="67" customWidth="1"/>
    <col min="7710" max="7936" width="9.140625" style="67"/>
    <col min="7937" max="7937" width="5.7109375" style="67" customWidth="1"/>
    <col min="7938" max="7938" width="13.28515625" style="67" customWidth="1"/>
    <col min="7939" max="7939" width="18.140625" style="67" customWidth="1"/>
    <col min="7940" max="7940" width="7.5703125" style="67" customWidth="1"/>
    <col min="7941" max="7941" width="18" style="67" customWidth="1"/>
    <col min="7942" max="7942" width="6.7109375" style="67" customWidth="1"/>
    <col min="7943" max="7943" width="6" style="67" customWidth="1"/>
    <col min="7944" max="7944" width="5.5703125" style="67" customWidth="1"/>
    <col min="7945" max="7945" width="6" style="67" customWidth="1"/>
    <col min="7946" max="7946" width="6.140625" style="67" customWidth="1"/>
    <col min="7947" max="7947" width="7" style="67" customWidth="1"/>
    <col min="7948" max="7948" width="6.5703125" style="67" customWidth="1"/>
    <col min="7949" max="7949" width="6.85546875" style="67" customWidth="1"/>
    <col min="7950" max="7950" width="6" style="67" customWidth="1"/>
    <col min="7951" max="7951" width="5.5703125" style="67" customWidth="1"/>
    <col min="7952" max="7952" width="6.28515625" style="67" customWidth="1"/>
    <col min="7953" max="7953" width="5" style="67" customWidth="1"/>
    <col min="7954" max="7954" width="6.42578125" style="67" customWidth="1"/>
    <col min="7955" max="7955" width="5.7109375" style="67" customWidth="1"/>
    <col min="7956" max="7956" width="6.28515625" style="67" customWidth="1"/>
    <col min="7957" max="7957" width="5.5703125" style="67" customWidth="1"/>
    <col min="7958" max="7958" width="5.42578125" style="67" customWidth="1"/>
    <col min="7959" max="7959" width="5.140625" style="67" customWidth="1"/>
    <col min="7960" max="7960" width="5.5703125" style="67" customWidth="1"/>
    <col min="7961" max="7961" width="6.28515625" style="67" customWidth="1"/>
    <col min="7962" max="7962" width="5.140625" style="67" customWidth="1"/>
    <col min="7963" max="7963" width="6.140625" style="67" customWidth="1"/>
    <col min="7964" max="7964" width="6" style="67" customWidth="1"/>
    <col min="7965" max="7965" width="4.28515625" style="67" customWidth="1"/>
    <col min="7966" max="8192" width="9.140625" style="67"/>
    <col min="8193" max="8193" width="5.7109375" style="67" customWidth="1"/>
    <col min="8194" max="8194" width="13.28515625" style="67" customWidth="1"/>
    <col min="8195" max="8195" width="18.140625" style="67" customWidth="1"/>
    <col min="8196" max="8196" width="7.5703125" style="67" customWidth="1"/>
    <col min="8197" max="8197" width="18" style="67" customWidth="1"/>
    <col min="8198" max="8198" width="6.7109375" style="67" customWidth="1"/>
    <col min="8199" max="8199" width="6" style="67" customWidth="1"/>
    <col min="8200" max="8200" width="5.5703125" style="67" customWidth="1"/>
    <col min="8201" max="8201" width="6" style="67" customWidth="1"/>
    <col min="8202" max="8202" width="6.140625" style="67" customWidth="1"/>
    <col min="8203" max="8203" width="7" style="67" customWidth="1"/>
    <col min="8204" max="8204" width="6.5703125" style="67" customWidth="1"/>
    <col min="8205" max="8205" width="6.85546875" style="67" customWidth="1"/>
    <col min="8206" max="8206" width="6" style="67" customWidth="1"/>
    <col min="8207" max="8207" width="5.5703125" style="67" customWidth="1"/>
    <col min="8208" max="8208" width="6.28515625" style="67" customWidth="1"/>
    <col min="8209" max="8209" width="5" style="67" customWidth="1"/>
    <col min="8210" max="8210" width="6.42578125" style="67" customWidth="1"/>
    <col min="8211" max="8211" width="5.7109375" style="67" customWidth="1"/>
    <col min="8212" max="8212" width="6.28515625" style="67" customWidth="1"/>
    <col min="8213" max="8213" width="5.5703125" style="67" customWidth="1"/>
    <col min="8214" max="8214" width="5.42578125" style="67" customWidth="1"/>
    <col min="8215" max="8215" width="5.140625" style="67" customWidth="1"/>
    <col min="8216" max="8216" width="5.5703125" style="67" customWidth="1"/>
    <col min="8217" max="8217" width="6.28515625" style="67" customWidth="1"/>
    <col min="8218" max="8218" width="5.140625" style="67" customWidth="1"/>
    <col min="8219" max="8219" width="6.140625" style="67" customWidth="1"/>
    <col min="8220" max="8220" width="6" style="67" customWidth="1"/>
    <col min="8221" max="8221" width="4.28515625" style="67" customWidth="1"/>
    <col min="8222" max="8448" width="9.140625" style="67"/>
    <col min="8449" max="8449" width="5.7109375" style="67" customWidth="1"/>
    <col min="8450" max="8450" width="13.28515625" style="67" customWidth="1"/>
    <col min="8451" max="8451" width="18.140625" style="67" customWidth="1"/>
    <col min="8452" max="8452" width="7.5703125" style="67" customWidth="1"/>
    <col min="8453" max="8453" width="18" style="67" customWidth="1"/>
    <col min="8454" max="8454" width="6.7109375" style="67" customWidth="1"/>
    <col min="8455" max="8455" width="6" style="67" customWidth="1"/>
    <col min="8456" max="8456" width="5.5703125" style="67" customWidth="1"/>
    <col min="8457" max="8457" width="6" style="67" customWidth="1"/>
    <col min="8458" max="8458" width="6.140625" style="67" customWidth="1"/>
    <col min="8459" max="8459" width="7" style="67" customWidth="1"/>
    <col min="8460" max="8460" width="6.5703125" style="67" customWidth="1"/>
    <col min="8461" max="8461" width="6.85546875" style="67" customWidth="1"/>
    <col min="8462" max="8462" width="6" style="67" customWidth="1"/>
    <col min="8463" max="8463" width="5.5703125" style="67" customWidth="1"/>
    <col min="8464" max="8464" width="6.28515625" style="67" customWidth="1"/>
    <col min="8465" max="8465" width="5" style="67" customWidth="1"/>
    <col min="8466" max="8466" width="6.42578125" style="67" customWidth="1"/>
    <col min="8467" max="8467" width="5.7109375" style="67" customWidth="1"/>
    <col min="8468" max="8468" width="6.28515625" style="67" customWidth="1"/>
    <col min="8469" max="8469" width="5.5703125" style="67" customWidth="1"/>
    <col min="8470" max="8470" width="5.42578125" style="67" customWidth="1"/>
    <col min="8471" max="8471" width="5.140625" style="67" customWidth="1"/>
    <col min="8472" max="8472" width="5.5703125" style="67" customWidth="1"/>
    <col min="8473" max="8473" width="6.28515625" style="67" customWidth="1"/>
    <col min="8474" max="8474" width="5.140625" style="67" customWidth="1"/>
    <col min="8475" max="8475" width="6.140625" style="67" customWidth="1"/>
    <col min="8476" max="8476" width="6" style="67" customWidth="1"/>
    <col min="8477" max="8477" width="4.28515625" style="67" customWidth="1"/>
    <col min="8478" max="8704" width="9.140625" style="67"/>
    <col min="8705" max="8705" width="5.7109375" style="67" customWidth="1"/>
    <col min="8706" max="8706" width="13.28515625" style="67" customWidth="1"/>
    <col min="8707" max="8707" width="18.140625" style="67" customWidth="1"/>
    <col min="8708" max="8708" width="7.5703125" style="67" customWidth="1"/>
    <col min="8709" max="8709" width="18" style="67" customWidth="1"/>
    <col min="8710" max="8710" width="6.7109375" style="67" customWidth="1"/>
    <col min="8711" max="8711" width="6" style="67" customWidth="1"/>
    <col min="8712" max="8712" width="5.5703125" style="67" customWidth="1"/>
    <col min="8713" max="8713" width="6" style="67" customWidth="1"/>
    <col min="8714" max="8714" width="6.140625" style="67" customWidth="1"/>
    <col min="8715" max="8715" width="7" style="67" customWidth="1"/>
    <col min="8716" max="8716" width="6.5703125" style="67" customWidth="1"/>
    <col min="8717" max="8717" width="6.85546875" style="67" customWidth="1"/>
    <col min="8718" max="8718" width="6" style="67" customWidth="1"/>
    <col min="8719" max="8719" width="5.5703125" style="67" customWidth="1"/>
    <col min="8720" max="8720" width="6.28515625" style="67" customWidth="1"/>
    <col min="8721" max="8721" width="5" style="67" customWidth="1"/>
    <col min="8722" max="8722" width="6.42578125" style="67" customWidth="1"/>
    <col min="8723" max="8723" width="5.7109375" style="67" customWidth="1"/>
    <col min="8724" max="8724" width="6.28515625" style="67" customWidth="1"/>
    <col min="8725" max="8725" width="5.5703125" style="67" customWidth="1"/>
    <col min="8726" max="8726" width="5.42578125" style="67" customWidth="1"/>
    <col min="8727" max="8727" width="5.140625" style="67" customWidth="1"/>
    <col min="8728" max="8728" width="5.5703125" style="67" customWidth="1"/>
    <col min="8729" max="8729" width="6.28515625" style="67" customWidth="1"/>
    <col min="8730" max="8730" width="5.140625" style="67" customWidth="1"/>
    <col min="8731" max="8731" width="6.140625" style="67" customWidth="1"/>
    <col min="8732" max="8732" width="6" style="67" customWidth="1"/>
    <col min="8733" max="8733" width="4.28515625" style="67" customWidth="1"/>
    <col min="8734" max="8960" width="9.140625" style="67"/>
    <col min="8961" max="8961" width="5.7109375" style="67" customWidth="1"/>
    <col min="8962" max="8962" width="13.28515625" style="67" customWidth="1"/>
    <col min="8963" max="8963" width="18.140625" style="67" customWidth="1"/>
    <col min="8964" max="8964" width="7.5703125" style="67" customWidth="1"/>
    <col min="8965" max="8965" width="18" style="67" customWidth="1"/>
    <col min="8966" max="8966" width="6.7109375" style="67" customWidth="1"/>
    <col min="8967" max="8967" width="6" style="67" customWidth="1"/>
    <col min="8968" max="8968" width="5.5703125" style="67" customWidth="1"/>
    <col min="8969" max="8969" width="6" style="67" customWidth="1"/>
    <col min="8970" max="8970" width="6.140625" style="67" customWidth="1"/>
    <col min="8971" max="8971" width="7" style="67" customWidth="1"/>
    <col min="8972" max="8972" width="6.5703125" style="67" customWidth="1"/>
    <col min="8973" max="8973" width="6.85546875" style="67" customWidth="1"/>
    <col min="8974" max="8974" width="6" style="67" customWidth="1"/>
    <col min="8975" max="8975" width="5.5703125" style="67" customWidth="1"/>
    <col min="8976" max="8976" width="6.28515625" style="67" customWidth="1"/>
    <col min="8977" max="8977" width="5" style="67" customWidth="1"/>
    <col min="8978" max="8978" width="6.42578125" style="67" customWidth="1"/>
    <col min="8979" max="8979" width="5.7109375" style="67" customWidth="1"/>
    <col min="8980" max="8980" width="6.28515625" style="67" customWidth="1"/>
    <col min="8981" max="8981" width="5.5703125" style="67" customWidth="1"/>
    <col min="8982" max="8982" width="5.42578125" style="67" customWidth="1"/>
    <col min="8983" max="8983" width="5.140625" style="67" customWidth="1"/>
    <col min="8984" max="8984" width="5.5703125" style="67" customWidth="1"/>
    <col min="8985" max="8985" width="6.28515625" style="67" customWidth="1"/>
    <col min="8986" max="8986" width="5.140625" style="67" customWidth="1"/>
    <col min="8987" max="8987" width="6.140625" style="67" customWidth="1"/>
    <col min="8988" max="8988" width="6" style="67" customWidth="1"/>
    <col min="8989" max="8989" width="4.28515625" style="67" customWidth="1"/>
    <col min="8990" max="9216" width="9.140625" style="67"/>
    <col min="9217" max="9217" width="5.7109375" style="67" customWidth="1"/>
    <col min="9218" max="9218" width="13.28515625" style="67" customWidth="1"/>
    <col min="9219" max="9219" width="18.140625" style="67" customWidth="1"/>
    <col min="9220" max="9220" width="7.5703125" style="67" customWidth="1"/>
    <col min="9221" max="9221" width="18" style="67" customWidth="1"/>
    <col min="9222" max="9222" width="6.7109375" style="67" customWidth="1"/>
    <col min="9223" max="9223" width="6" style="67" customWidth="1"/>
    <col min="9224" max="9224" width="5.5703125" style="67" customWidth="1"/>
    <col min="9225" max="9225" width="6" style="67" customWidth="1"/>
    <col min="9226" max="9226" width="6.140625" style="67" customWidth="1"/>
    <col min="9227" max="9227" width="7" style="67" customWidth="1"/>
    <col min="9228" max="9228" width="6.5703125" style="67" customWidth="1"/>
    <col min="9229" max="9229" width="6.85546875" style="67" customWidth="1"/>
    <col min="9230" max="9230" width="6" style="67" customWidth="1"/>
    <col min="9231" max="9231" width="5.5703125" style="67" customWidth="1"/>
    <col min="9232" max="9232" width="6.28515625" style="67" customWidth="1"/>
    <col min="9233" max="9233" width="5" style="67" customWidth="1"/>
    <col min="9234" max="9234" width="6.42578125" style="67" customWidth="1"/>
    <col min="9235" max="9235" width="5.7109375" style="67" customWidth="1"/>
    <col min="9236" max="9236" width="6.28515625" style="67" customWidth="1"/>
    <col min="9237" max="9237" width="5.5703125" style="67" customWidth="1"/>
    <col min="9238" max="9238" width="5.42578125" style="67" customWidth="1"/>
    <col min="9239" max="9239" width="5.140625" style="67" customWidth="1"/>
    <col min="9240" max="9240" width="5.5703125" style="67" customWidth="1"/>
    <col min="9241" max="9241" width="6.28515625" style="67" customWidth="1"/>
    <col min="9242" max="9242" width="5.140625" style="67" customWidth="1"/>
    <col min="9243" max="9243" width="6.140625" style="67" customWidth="1"/>
    <col min="9244" max="9244" width="6" style="67" customWidth="1"/>
    <col min="9245" max="9245" width="4.28515625" style="67" customWidth="1"/>
    <col min="9246" max="9472" width="9.140625" style="67"/>
    <col min="9473" max="9473" width="5.7109375" style="67" customWidth="1"/>
    <col min="9474" max="9474" width="13.28515625" style="67" customWidth="1"/>
    <col min="9475" max="9475" width="18.140625" style="67" customWidth="1"/>
    <col min="9476" max="9476" width="7.5703125" style="67" customWidth="1"/>
    <col min="9477" max="9477" width="18" style="67" customWidth="1"/>
    <col min="9478" max="9478" width="6.7109375" style="67" customWidth="1"/>
    <col min="9479" max="9479" width="6" style="67" customWidth="1"/>
    <col min="9480" max="9480" width="5.5703125" style="67" customWidth="1"/>
    <col min="9481" max="9481" width="6" style="67" customWidth="1"/>
    <col min="9482" max="9482" width="6.140625" style="67" customWidth="1"/>
    <col min="9483" max="9483" width="7" style="67" customWidth="1"/>
    <col min="9484" max="9484" width="6.5703125" style="67" customWidth="1"/>
    <col min="9485" max="9485" width="6.85546875" style="67" customWidth="1"/>
    <col min="9486" max="9486" width="6" style="67" customWidth="1"/>
    <col min="9487" max="9487" width="5.5703125" style="67" customWidth="1"/>
    <col min="9488" max="9488" width="6.28515625" style="67" customWidth="1"/>
    <col min="9489" max="9489" width="5" style="67" customWidth="1"/>
    <col min="9490" max="9490" width="6.42578125" style="67" customWidth="1"/>
    <col min="9491" max="9491" width="5.7109375" style="67" customWidth="1"/>
    <col min="9492" max="9492" width="6.28515625" style="67" customWidth="1"/>
    <col min="9493" max="9493" width="5.5703125" style="67" customWidth="1"/>
    <col min="9494" max="9494" width="5.42578125" style="67" customWidth="1"/>
    <col min="9495" max="9495" width="5.140625" style="67" customWidth="1"/>
    <col min="9496" max="9496" width="5.5703125" style="67" customWidth="1"/>
    <col min="9497" max="9497" width="6.28515625" style="67" customWidth="1"/>
    <col min="9498" max="9498" width="5.140625" style="67" customWidth="1"/>
    <col min="9499" max="9499" width="6.140625" style="67" customWidth="1"/>
    <col min="9500" max="9500" width="6" style="67" customWidth="1"/>
    <col min="9501" max="9501" width="4.28515625" style="67" customWidth="1"/>
    <col min="9502" max="9728" width="9.140625" style="67"/>
    <col min="9729" max="9729" width="5.7109375" style="67" customWidth="1"/>
    <col min="9730" max="9730" width="13.28515625" style="67" customWidth="1"/>
    <col min="9731" max="9731" width="18.140625" style="67" customWidth="1"/>
    <col min="9732" max="9732" width="7.5703125" style="67" customWidth="1"/>
    <col min="9733" max="9733" width="18" style="67" customWidth="1"/>
    <col min="9734" max="9734" width="6.7109375" style="67" customWidth="1"/>
    <col min="9735" max="9735" width="6" style="67" customWidth="1"/>
    <col min="9736" max="9736" width="5.5703125" style="67" customWidth="1"/>
    <col min="9737" max="9737" width="6" style="67" customWidth="1"/>
    <col min="9738" max="9738" width="6.140625" style="67" customWidth="1"/>
    <col min="9739" max="9739" width="7" style="67" customWidth="1"/>
    <col min="9740" max="9740" width="6.5703125" style="67" customWidth="1"/>
    <col min="9741" max="9741" width="6.85546875" style="67" customWidth="1"/>
    <col min="9742" max="9742" width="6" style="67" customWidth="1"/>
    <col min="9743" max="9743" width="5.5703125" style="67" customWidth="1"/>
    <col min="9744" max="9744" width="6.28515625" style="67" customWidth="1"/>
    <col min="9745" max="9745" width="5" style="67" customWidth="1"/>
    <col min="9746" max="9746" width="6.42578125" style="67" customWidth="1"/>
    <col min="9747" max="9747" width="5.7109375" style="67" customWidth="1"/>
    <col min="9748" max="9748" width="6.28515625" style="67" customWidth="1"/>
    <col min="9749" max="9749" width="5.5703125" style="67" customWidth="1"/>
    <col min="9750" max="9750" width="5.42578125" style="67" customWidth="1"/>
    <col min="9751" max="9751" width="5.140625" style="67" customWidth="1"/>
    <col min="9752" max="9752" width="5.5703125" style="67" customWidth="1"/>
    <col min="9753" max="9753" width="6.28515625" style="67" customWidth="1"/>
    <col min="9754" max="9754" width="5.140625" style="67" customWidth="1"/>
    <col min="9755" max="9755" width="6.140625" style="67" customWidth="1"/>
    <col min="9756" max="9756" width="6" style="67" customWidth="1"/>
    <col min="9757" max="9757" width="4.28515625" style="67" customWidth="1"/>
    <col min="9758" max="9984" width="9.140625" style="67"/>
    <col min="9985" max="9985" width="5.7109375" style="67" customWidth="1"/>
    <col min="9986" max="9986" width="13.28515625" style="67" customWidth="1"/>
    <col min="9987" max="9987" width="18.140625" style="67" customWidth="1"/>
    <col min="9988" max="9988" width="7.5703125" style="67" customWidth="1"/>
    <col min="9989" max="9989" width="18" style="67" customWidth="1"/>
    <col min="9990" max="9990" width="6.7109375" style="67" customWidth="1"/>
    <col min="9991" max="9991" width="6" style="67" customWidth="1"/>
    <col min="9992" max="9992" width="5.5703125" style="67" customWidth="1"/>
    <col min="9993" max="9993" width="6" style="67" customWidth="1"/>
    <col min="9994" max="9994" width="6.140625" style="67" customWidth="1"/>
    <col min="9995" max="9995" width="7" style="67" customWidth="1"/>
    <col min="9996" max="9996" width="6.5703125" style="67" customWidth="1"/>
    <col min="9997" max="9997" width="6.85546875" style="67" customWidth="1"/>
    <col min="9998" max="9998" width="6" style="67" customWidth="1"/>
    <col min="9999" max="9999" width="5.5703125" style="67" customWidth="1"/>
    <col min="10000" max="10000" width="6.28515625" style="67" customWidth="1"/>
    <col min="10001" max="10001" width="5" style="67" customWidth="1"/>
    <col min="10002" max="10002" width="6.42578125" style="67" customWidth="1"/>
    <col min="10003" max="10003" width="5.7109375" style="67" customWidth="1"/>
    <col min="10004" max="10004" width="6.28515625" style="67" customWidth="1"/>
    <col min="10005" max="10005" width="5.5703125" style="67" customWidth="1"/>
    <col min="10006" max="10006" width="5.42578125" style="67" customWidth="1"/>
    <col min="10007" max="10007" width="5.140625" style="67" customWidth="1"/>
    <col min="10008" max="10008" width="5.5703125" style="67" customWidth="1"/>
    <col min="10009" max="10009" width="6.28515625" style="67" customWidth="1"/>
    <col min="10010" max="10010" width="5.140625" style="67" customWidth="1"/>
    <col min="10011" max="10011" width="6.140625" style="67" customWidth="1"/>
    <col min="10012" max="10012" width="6" style="67" customWidth="1"/>
    <col min="10013" max="10013" width="4.28515625" style="67" customWidth="1"/>
    <col min="10014" max="10240" width="9.140625" style="67"/>
    <col min="10241" max="10241" width="5.7109375" style="67" customWidth="1"/>
    <col min="10242" max="10242" width="13.28515625" style="67" customWidth="1"/>
    <col min="10243" max="10243" width="18.140625" style="67" customWidth="1"/>
    <col min="10244" max="10244" width="7.5703125" style="67" customWidth="1"/>
    <col min="10245" max="10245" width="18" style="67" customWidth="1"/>
    <col min="10246" max="10246" width="6.7109375" style="67" customWidth="1"/>
    <col min="10247" max="10247" width="6" style="67" customWidth="1"/>
    <col min="10248" max="10248" width="5.5703125" style="67" customWidth="1"/>
    <col min="10249" max="10249" width="6" style="67" customWidth="1"/>
    <col min="10250" max="10250" width="6.140625" style="67" customWidth="1"/>
    <col min="10251" max="10251" width="7" style="67" customWidth="1"/>
    <col min="10252" max="10252" width="6.5703125" style="67" customWidth="1"/>
    <col min="10253" max="10253" width="6.85546875" style="67" customWidth="1"/>
    <col min="10254" max="10254" width="6" style="67" customWidth="1"/>
    <col min="10255" max="10255" width="5.5703125" style="67" customWidth="1"/>
    <col min="10256" max="10256" width="6.28515625" style="67" customWidth="1"/>
    <col min="10257" max="10257" width="5" style="67" customWidth="1"/>
    <col min="10258" max="10258" width="6.42578125" style="67" customWidth="1"/>
    <col min="10259" max="10259" width="5.7109375" style="67" customWidth="1"/>
    <col min="10260" max="10260" width="6.28515625" style="67" customWidth="1"/>
    <col min="10261" max="10261" width="5.5703125" style="67" customWidth="1"/>
    <col min="10262" max="10262" width="5.42578125" style="67" customWidth="1"/>
    <col min="10263" max="10263" width="5.140625" style="67" customWidth="1"/>
    <col min="10264" max="10264" width="5.5703125" style="67" customWidth="1"/>
    <col min="10265" max="10265" width="6.28515625" style="67" customWidth="1"/>
    <col min="10266" max="10266" width="5.140625" style="67" customWidth="1"/>
    <col min="10267" max="10267" width="6.140625" style="67" customWidth="1"/>
    <col min="10268" max="10268" width="6" style="67" customWidth="1"/>
    <col min="10269" max="10269" width="4.28515625" style="67" customWidth="1"/>
    <col min="10270" max="10496" width="9.140625" style="67"/>
    <col min="10497" max="10497" width="5.7109375" style="67" customWidth="1"/>
    <col min="10498" max="10498" width="13.28515625" style="67" customWidth="1"/>
    <col min="10499" max="10499" width="18.140625" style="67" customWidth="1"/>
    <col min="10500" max="10500" width="7.5703125" style="67" customWidth="1"/>
    <col min="10501" max="10501" width="18" style="67" customWidth="1"/>
    <col min="10502" max="10502" width="6.7109375" style="67" customWidth="1"/>
    <col min="10503" max="10503" width="6" style="67" customWidth="1"/>
    <col min="10504" max="10504" width="5.5703125" style="67" customWidth="1"/>
    <col min="10505" max="10505" width="6" style="67" customWidth="1"/>
    <col min="10506" max="10506" width="6.140625" style="67" customWidth="1"/>
    <col min="10507" max="10507" width="7" style="67" customWidth="1"/>
    <col min="10508" max="10508" width="6.5703125" style="67" customWidth="1"/>
    <col min="10509" max="10509" width="6.85546875" style="67" customWidth="1"/>
    <col min="10510" max="10510" width="6" style="67" customWidth="1"/>
    <col min="10511" max="10511" width="5.5703125" style="67" customWidth="1"/>
    <col min="10512" max="10512" width="6.28515625" style="67" customWidth="1"/>
    <col min="10513" max="10513" width="5" style="67" customWidth="1"/>
    <col min="10514" max="10514" width="6.42578125" style="67" customWidth="1"/>
    <col min="10515" max="10515" width="5.7109375" style="67" customWidth="1"/>
    <col min="10516" max="10516" width="6.28515625" style="67" customWidth="1"/>
    <col min="10517" max="10517" width="5.5703125" style="67" customWidth="1"/>
    <col min="10518" max="10518" width="5.42578125" style="67" customWidth="1"/>
    <col min="10519" max="10519" width="5.140625" style="67" customWidth="1"/>
    <col min="10520" max="10520" width="5.5703125" style="67" customWidth="1"/>
    <col min="10521" max="10521" width="6.28515625" style="67" customWidth="1"/>
    <col min="10522" max="10522" width="5.140625" style="67" customWidth="1"/>
    <col min="10523" max="10523" width="6.140625" style="67" customWidth="1"/>
    <col min="10524" max="10524" width="6" style="67" customWidth="1"/>
    <col min="10525" max="10525" width="4.28515625" style="67" customWidth="1"/>
    <col min="10526" max="10752" width="9.140625" style="67"/>
    <col min="10753" max="10753" width="5.7109375" style="67" customWidth="1"/>
    <col min="10754" max="10754" width="13.28515625" style="67" customWidth="1"/>
    <col min="10755" max="10755" width="18.140625" style="67" customWidth="1"/>
    <col min="10756" max="10756" width="7.5703125" style="67" customWidth="1"/>
    <col min="10757" max="10757" width="18" style="67" customWidth="1"/>
    <col min="10758" max="10758" width="6.7109375" style="67" customWidth="1"/>
    <col min="10759" max="10759" width="6" style="67" customWidth="1"/>
    <col min="10760" max="10760" width="5.5703125" style="67" customWidth="1"/>
    <col min="10761" max="10761" width="6" style="67" customWidth="1"/>
    <col min="10762" max="10762" width="6.140625" style="67" customWidth="1"/>
    <col min="10763" max="10763" width="7" style="67" customWidth="1"/>
    <col min="10764" max="10764" width="6.5703125" style="67" customWidth="1"/>
    <col min="10765" max="10765" width="6.85546875" style="67" customWidth="1"/>
    <col min="10766" max="10766" width="6" style="67" customWidth="1"/>
    <col min="10767" max="10767" width="5.5703125" style="67" customWidth="1"/>
    <col min="10768" max="10768" width="6.28515625" style="67" customWidth="1"/>
    <col min="10769" max="10769" width="5" style="67" customWidth="1"/>
    <col min="10770" max="10770" width="6.42578125" style="67" customWidth="1"/>
    <col min="10771" max="10771" width="5.7109375" style="67" customWidth="1"/>
    <col min="10772" max="10772" width="6.28515625" style="67" customWidth="1"/>
    <col min="10773" max="10773" width="5.5703125" style="67" customWidth="1"/>
    <col min="10774" max="10774" width="5.42578125" style="67" customWidth="1"/>
    <col min="10775" max="10775" width="5.140625" style="67" customWidth="1"/>
    <col min="10776" max="10776" width="5.5703125" style="67" customWidth="1"/>
    <col min="10777" max="10777" width="6.28515625" style="67" customWidth="1"/>
    <col min="10778" max="10778" width="5.140625" style="67" customWidth="1"/>
    <col min="10779" max="10779" width="6.140625" style="67" customWidth="1"/>
    <col min="10780" max="10780" width="6" style="67" customWidth="1"/>
    <col min="10781" max="10781" width="4.28515625" style="67" customWidth="1"/>
    <col min="10782" max="11008" width="9.140625" style="67"/>
    <col min="11009" max="11009" width="5.7109375" style="67" customWidth="1"/>
    <col min="11010" max="11010" width="13.28515625" style="67" customWidth="1"/>
    <col min="11011" max="11011" width="18.140625" style="67" customWidth="1"/>
    <col min="11012" max="11012" width="7.5703125" style="67" customWidth="1"/>
    <col min="11013" max="11013" width="18" style="67" customWidth="1"/>
    <col min="11014" max="11014" width="6.7109375" style="67" customWidth="1"/>
    <col min="11015" max="11015" width="6" style="67" customWidth="1"/>
    <col min="11016" max="11016" width="5.5703125" style="67" customWidth="1"/>
    <col min="11017" max="11017" width="6" style="67" customWidth="1"/>
    <col min="11018" max="11018" width="6.140625" style="67" customWidth="1"/>
    <col min="11019" max="11019" width="7" style="67" customWidth="1"/>
    <col min="11020" max="11020" width="6.5703125" style="67" customWidth="1"/>
    <col min="11021" max="11021" width="6.85546875" style="67" customWidth="1"/>
    <col min="11022" max="11022" width="6" style="67" customWidth="1"/>
    <col min="11023" max="11023" width="5.5703125" style="67" customWidth="1"/>
    <col min="11024" max="11024" width="6.28515625" style="67" customWidth="1"/>
    <col min="11025" max="11025" width="5" style="67" customWidth="1"/>
    <col min="11026" max="11026" width="6.42578125" style="67" customWidth="1"/>
    <col min="11027" max="11027" width="5.7109375" style="67" customWidth="1"/>
    <col min="11028" max="11028" width="6.28515625" style="67" customWidth="1"/>
    <col min="11029" max="11029" width="5.5703125" style="67" customWidth="1"/>
    <col min="11030" max="11030" width="5.42578125" style="67" customWidth="1"/>
    <col min="11031" max="11031" width="5.140625" style="67" customWidth="1"/>
    <col min="11032" max="11032" width="5.5703125" style="67" customWidth="1"/>
    <col min="11033" max="11033" width="6.28515625" style="67" customWidth="1"/>
    <col min="11034" max="11034" width="5.140625" style="67" customWidth="1"/>
    <col min="11035" max="11035" width="6.140625" style="67" customWidth="1"/>
    <col min="11036" max="11036" width="6" style="67" customWidth="1"/>
    <col min="11037" max="11037" width="4.28515625" style="67" customWidth="1"/>
    <col min="11038" max="11264" width="9.140625" style="67"/>
    <col min="11265" max="11265" width="5.7109375" style="67" customWidth="1"/>
    <col min="11266" max="11266" width="13.28515625" style="67" customWidth="1"/>
    <col min="11267" max="11267" width="18.140625" style="67" customWidth="1"/>
    <col min="11268" max="11268" width="7.5703125" style="67" customWidth="1"/>
    <col min="11269" max="11269" width="18" style="67" customWidth="1"/>
    <col min="11270" max="11270" width="6.7109375" style="67" customWidth="1"/>
    <col min="11271" max="11271" width="6" style="67" customWidth="1"/>
    <col min="11272" max="11272" width="5.5703125" style="67" customWidth="1"/>
    <col min="11273" max="11273" width="6" style="67" customWidth="1"/>
    <col min="11274" max="11274" width="6.140625" style="67" customWidth="1"/>
    <col min="11275" max="11275" width="7" style="67" customWidth="1"/>
    <col min="11276" max="11276" width="6.5703125" style="67" customWidth="1"/>
    <col min="11277" max="11277" width="6.85546875" style="67" customWidth="1"/>
    <col min="11278" max="11278" width="6" style="67" customWidth="1"/>
    <col min="11279" max="11279" width="5.5703125" style="67" customWidth="1"/>
    <col min="11280" max="11280" width="6.28515625" style="67" customWidth="1"/>
    <col min="11281" max="11281" width="5" style="67" customWidth="1"/>
    <col min="11282" max="11282" width="6.42578125" style="67" customWidth="1"/>
    <col min="11283" max="11283" width="5.7109375" style="67" customWidth="1"/>
    <col min="11284" max="11284" width="6.28515625" style="67" customWidth="1"/>
    <col min="11285" max="11285" width="5.5703125" style="67" customWidth="1"/>
    <col min="11286" max="11286" width="5.42578125" style="67" customWidth="1"/>
    <col min="11287" max="11287" width="5.140625" style="67" customWidth="1"/>
    <col min="11288" max="11288" width="5.5703125" style="67" customWidth="1"/>
    <col min="11289" max="11289" width="6.28515625" style="67" customWidth="1"/>
    <col min="11290" max="11290" width="5.140625" style="67" customWidth="1"/>
    <col min="11291" max="11291" width="6.140625" style="67" customWidth="1"/>
    <col min="11292" max="11292" width="6" style="67" customWidth="1"/>
    <col min="11293" max="11293" width="4.28515625" style="67" customWidth="1"/>
    <col min="11294" max="11520" width="9.140625" style="67"/>
    <col min="11521" max="11521" width="5.7109375" style="67" customWidth="1"/>
    <col min="11522" max="11522" width="13.28515625" style="67" customWidth="1"/>
    <col min="11523" max="11523" width="18.140625" style="67" customWidth="1"/>
    <col min="11524" max="11524" width="7.5703125" style="67" customWidth="1"/>
    <col min="11525" max="11525" width="18" style="67" customWidth="1"/>
    <col min="11526" max="11526" width="6.7109375" style="67" customWidth="1"/>
    <col min="11527" max="11527" width="6" style="67" customWidth="1"/>
    <col min="11528" max="11528" width="5.5703125" style="67" customWidth="1"/>
    <col min="11529" max="11529" width="6" style="67" customWidth="1"/>
    <col min="11530" max="11530" width="6.140625" style="67" customWidth="1"/>
    <col min="11531" max="11531" width="7" style="67" customWidth="1"/>
    <col min="11532" max="11532" width="6.5703125" style="67" customWidth="1"/>
    <col min="11533" max="11533" width="6.85546875" style="67" customWidth="1"/>
    <col min="11534" max="11534" width="6" style="67" customWidth="1"/>
    <col min="11535" max="11535" width="5.5703125" style="67" customWidth="1"/>
    <col min="11536" max="11536" width="6.28515625" style="67" customWidth="1"/>
    <col min="11537" max="11537" width="5" style="67" customWidth="1"/>
    <col min="11538" max="11538" width="6.42578125" style="67" customWidth="1"/>
    <col min="11539" max="11539" width="5.7109375" style="67" customWidth="1"/>
    <col min="11540" max="11540" width="6.28515625" style="67" customWidth="1"/>
    <col min="11541" max="11541" width="5.5703125" style="67" customWidth="1"/>
    <col min="11542" max="11542" width="5.42578125" style="67" customWidth="1"/>
    <col min="11543" max="11543" width="5.140625" style="67" customWidth="1"/>
    <col min="11544" max="11544" width="5.5703125" style="67" customWidth="1"/>
    <col min="11545" max="11545" width="6.28515625" style="67" customWidth="1"/>
    <col min="11546" max="11546" width="5.140625" style="67" customWidth="1"/>
    <col min="11547" max="11547" width="6.140625" style="67" customWidth="1"/>
    <col min="11548" max="11548" width="6" style="67" customWidth="1"/>
    <col min="11549" max="11549" width="4.28515625" style="67" customWidth="1"/>
    <col min="11550" max="11776" width="9.140625" style="67"/>
    <col min="11777" max="11777" width="5.7109375" style="67" customWidth="1"/>
    <col min="11778" max="11778" width="13.28515625" style="67" customWidth="1"/>
    <col min="11779" max="11779" width="18.140625" style="67" customWidth="1"/>
    <col min="11780" max="11780" width="7.5703125" style="67" customWidth="1"/>
    <col min="11781" max="11781" width="18" style="67" customWidth="1"/>
    <col min="11782" max="11782" width="6.7109375" style="67" customWidth="1"/>
    <col min="11783" max="11783" width="6" style="67" customWidth="1"/>
    <col min="11784" max="11784" width="5.5703125" style="67" customWidth="1"/>
    <col min="11785" max="11785" width="6" style="67" customWidth="1"/>
    <col min="11786" max="11786" width="6.140625" style="67" customWidth="1"/>
    <col min="11787" max="11787" width="7" style="67" customWidth="1"/>
    <col min="11788" max="11788" width="6.5703125" style="67" customWidth="1"/>
    <col min="11789" max="11789" width="6.85546875" style="67" customWidth="1"/>
    <col min="11790" max="11790" width="6" style="67" customWidth="1"/>
    <col min="11791" max="11791" width="5.5703125" style="67" customWidth="1"/>
    <col min="11792" max="11792" width="6.28515625" style="67" customWidth="1"/>
    <col min="11793" max="11793" width="5" style="67" customWidth="1"/>
    <col min="11794" max="11794" width="6.42578125" style="67" customWidth="1"/>
    <col min="11795" max="11795" width="5.7109375" style="67" customWidth="1"/>
    <col min="11796" max="11796" width="6.28515625" style="67" customWidth="1"/>
    <col min="11797" max="11797" width="5.5703125" style="67" customWidth="1"/>
    <col min="11798" max="11798" width="5.42578125" style="67" customWidth="1"/>
    <col min="11799" max="11799" width="5.140625" style="67" customWidth="1"/>
    <col min="11800" max="11800" width="5.5703125" style="67" customWidth="1"/>
    <col min="11801" max="11801" width="6.28515625" style="67" customWidth="1"/>
    <col min="11802" max="11802" width="5.140625" style="67" customWidth="1"/>
    <col min="11803" max="11803" width="6.140625" style="67" customWidth="1"/>
    <col min="11804" max="11804" width="6" style="67" customWidth="1"/>
    <col min="11805" max="11805" width="4.28515625" style="67" customWidth="1"/>
    <col min="11806" max="12032" width="9.140625" style="67"/>
    <col min="12033" max="12033" width="5.7109375" style="67" customWidth="1"/>
    <col min="12034" max="12034" width="13.28515625" style="67" customWidth="1"/>
    <col min="12035" max="12035" width="18.140625" style="67" customWidth="1"/>
    <col min="12036" max="12036" width="7.5703125" style="67" customWidth="1"/>
    <col min="12037" max="12037" width="18" style="67" customWidth="1"/>
    <col min="12038" max="12038" width="6.7109375" style="67" customWidth="1"/>
    <col min="12039" max="12039" width="6" style="67" customWidth="1"/>
    <col min="12040" max="12040" width="5.5703125" style="67" customWidth="1"/>
    <col min="12041" max="12041" width="6" style="67" customWidth="1"/>
    <col min="12042" max="12042" width="6.140625" style="67" customWidth="1"/>
    <col min="12043" max="12043" width="7" style="67" customWidth="1"/>
    <col min="12044" max="12044" width="6.5703125" style="67" customWidth="1"/>
    <col min="12045" max="12045" width="6.85546875" style="67" customWidth="1"/>
    <col min="12046" max="12046" width="6" style="67" customWidth="1"/>
    <col min="12047" max="12047" width="5.5703125" style="67" customWidth="1"/>
    <col min="12048" max="12048" width="6.28515625" style="67" customWidth="1"/>
    <col min="12049" max="12049" width="5" style="67" customWidth="1"/>
    <col min="12050" max="12050" width="6.42578125" style="67" customWidth="1"/>
    <col min="12051" max="12051" width="5.7109375" style="67" customWidth="1"/>
    <col min="12052" max="12052" width="6.28515625" style="67" customWidth="1"/>
    <col min="12053" max="12053" width="5.5703125" style="67" customWidth="1"/>
    <col min="12054" max="12054" width="5.42578125" style="67" customWidth="1"/>
    <col min="12055" max="12055" width="5.140625" style="67" customWidth="1"/>
    <col min="12056" max="12056" width="5.5703125" style="67" customWidth="1"/>
    <col min="12057" max="12057" width="6.28515625" style="67" customWidth="1"/>
    <col min="12058" max="12058" width="5.140625" style="67" customWidth="1"/>
    <col min="12059" max="12059" width="6.140625" style="67" customWidth="1"/>
    <col min="12060" max="12060" width="6" style="67" customWidth="1"/>
    <col min="12061" max="12061" width="4.28515625" style="67" customWidth="1"/>
    <col min="12062" max="12288" width="9.140625" style="67"/>
    <col min="12289" max="12289" width="5.7109375" style="67" customWidth="1"/>
    <col min="12290" max="12290" width="13.28515625" style="67" customWidth="1"/>
    <col min="12291" max="12291" width="18.140625" style="67" customWidth="1"/>
    <col min="12292" max="12292" width="7.5703125" style="67" customWidth="1"/>
    <col min="12293" max="12293" width="18" style="67" customWidth="1"/>
    <col min="12294" max="12294" width="6.7109375" style="67" customWidth="1"/>
    <col min="12295" max="12295" width="6" style="67" customWidth="1"/>
    <col min="12296" max="12296" width="5.5703125" style="67" customWidth="1"/>
    <col min="12297" max="12297" width="6" style="67" customWidth="1"/>
    <col min="12298" max="12298" width="6.140625" style="67" customWidth="1"/>
    <col min="12299" max="12299" width="7" style="67" customWidth="1"/>
    <col min="12300" max="12300" width="6.5703125" style="67" customWidth="1"/>
    <col min="12301" max="12301" width="6.85546875" style="67" customWidth="1"/>
    <col min="12302" max="12302" width="6" style="67" customWidth="1"/>
    <col min="12303" max="12303" width="5.5703125" style="67" customWidth="1"/>
    <col min="12304" max="12304" width="6.28515625" style="67" customWidth="1"/>
    <col min="12305" max="12305" width="5" style="67" customWidth="1"/>
    <col min="12306" max="12306" width="6.42578125" style="67" customWidth="1"/>
    <col min="12307" max="12307" width="5.7109375" style="67" customWidth="1"/>
    <col min="12308" max="12308" width="6.28515625" style="67" customWidth="1"/>
    <col min="12309" max="12309" width="5.5703125" style="67" customWidth="1"/>
    <col min="12310" max="12310" width="5.42578125" style="67" customWidth="1"/>
    <col min="12311" max="12311" width="5.140625" style="67" customWidth="1"/>
    <col min="12312" max="12312" width="5.5703125" style="67" customWidth="1"/>
    <col min="12313" max="12313" width="6.28515625" style="67" customWidth="1"/>
    <col min="12314" max="12314" width="5.140625" style="67" customWidth="1"/>
    <col min="12315" max="12315" width="6.140625" style="67" customWidth="1"/>
    <col min="12316" max="12316" width="6" style="67" customWidth="1"/>
    <col min="12317" max="12317" width="4.28515625" style="67" customWidth="1"/>
    <col min="12318" max="12544" width="9.140625" style="67"/>
    <col min="12545" max="12545" width="5.7109375" style="67" customWidth="1"/>
    <col min="12546" max="12546" width="13.28515625" style="67" customWidth="1"/>
    <col min="12547" max="12547" width="18.140625" style="67" customWidth="1"/>
    <col min="12548" max="12548" width="7.5703125" style="67" customWidth="1"/>
    <col min="12549" max="12549" width="18" style="67" customWidth="1"/>
    <col min="12550" max="12550" width="6.7109375" style="67" customWidth="1"/>
    <col min="12551" max="12551" width="6" style="67" customWidth="1"/>
    <col min="12552" max="12552" width="5.5703125" style="67" customWidth="1"/>
    <col min="12553" max="12553" width="6" style="67" customWidth="1"/>
    <col min="12554" max="12554" width="6.140625" style="67" customWidth="1"/>
    <col min="12555" max="12555" width="7" style="67" customWidth="1"/>
    <col min="12556" max="12556" width="6.5703125" style="67" customWidth="1"/>
    <col min="12557" max="12557" width="6.85546875" style="67" customWidth="1"/>
    <col min="12558" max="12558" width="6" style="67" customWidth="1"/>
    <col min="12559" max="12559" width="5.5703125" style="67" customWidth="1"/>
    <col min="12560" max="12560" width="6.28515625" style="67" customWidth="1"/>
    <col min="12561" max="12561" width="5" style="67" customWidth="1"/>
    <col min="12562" max="12562" width="6.42578125" style="67" customWidth="1"/>
    <col min="12563" max="12563" width="5.7109375" style="67" customWidth="1"/>
    <col min="12564" max="12564" width="6.28515625" style="67" customWidth="1"/>
    <col min="12565" max="12565" width="5.5703125" style="67" customWidth="1"/>
    <col min="12566" max="12566" width="5.42578125" style="67" customWidth="1"/>
    <col min="12567" max="12567" width="5.140625" style="67" customWidth="1"/>
    <col min="12568" max="12568" width="5.5703125" style="67" customWidth="1"/>
    <col min="12569" max="12569" width="6.28515625" style="67" customWidth="1"/>
    <col min="12570" max="12570" width="5.140625" style="67" customWidth="1"/>
    <col min="12571" max="12571" width="6.140625" style="67" customWidth="1"/>
    <col min="12572" max="12572" width="6" style="67" customWidth="1"/>
    <col min="12573" max="12573" width="4.28515625" style="67" customWidth="1"/>
    <col min="12574" max="12800" width="9.140625" style="67"/>
    <col min="12801" max="12801" width="5.7109375" style="67" customWidth="1"/>
    <col min="12802" max="12802" width="13.28515625" style="67" customWidth="1"/>
    <col min="12803" max="12803" width="18.140625" style="67" customWidth="1"/>
    <col min="12804" max="12804" width="7.5703125" style="67" customWidth="1"/>
    <col min="12805" max="12805" width="18" style="67" customWidth="1"/>
    <col min="12806" max="12806" width="6.7109375" style="67" customWidth="1"/>
    <col min="12807" max="12807" width="6" style="67" customWidth="1"/>
    <col min="12808" max="12808" width="5.5703125" style="67" customWidth="1"/>
    <col min="12809" max="12809" width="6" style="67" customWidth="1"/>
    <col min="12810" max="12810" width="6.140625" style="67" customWidth="1"/>
    <col min="12811" max="12811" width="7" style="67" customWidth="1"/>
    <col min="12812" max="12812" width="6.5703125" style="67" customWidth="1"/>
    <col min="12813" max="12813" width="6.85546875" style="67" customWidth="1"/>
    <col min="12814" max="12814" width="6" style="67" customWidth="1"/>
    <col min="12815" max="12815" width="5.5703125" style="67" customWidth="1"/>
    <col min="12816" max="12816" width="6.28515625" style="67" customWidth="1"/>
    <col min="12817" max="12817" width="5" style="67" customWidth="1"/>
    <col min="12818" max="12818" width="6.42578125" style="67" customWidth="1"/>
    <col min="12819" max="12819" width="5.7109375" style="67" customWidth="1"/>
    <col min="12820" max="12820" width="6.28515625" style="67" customWidth="1"/>
    <col min="12821" max="12821" width="5.5703125" style="67" customWidth="1"/>
    <col min="12822" max="12822" width="5.42578125" style="67" customWidth="1"/>
    <col min="12823" max="12823" width="5.140625" style="67" customWidth="1"/>
    <col min="12824" max="12824" width="5.5703125" style="67" customWidth="1"/>
    <col min="12825" max="12825" width="6.28515625" style="67" customWidth="1"/>
    <col min="12826" max="12826" width="5.140625" style="67" customWidth="1"/>
    <col min="12827" max="12827" width="6.140625" style="67" customWidth="1"/>
    <col min="12828" max="12828" width="6" style="67" customWidth="1"/>
    <col min="12829" max="12829" width="4.28515625" style="67" customWidth="1"/>
    <col min="12830" max="13056" width="9.140625" style="67"/>
    <col min="13057" max="13057" width="5.7109375" style="67" customWidth="1"/>
    <col min="13058" max="13058" width="13.28515625" style="67" customWidth="1"/>
    <col min="13059" max="13059" width="18.140625" style="67" customWidth="1"/>
    <col min="13060" max="13060" width="7.5703125" style="67" customWidth="1"/>
    <col min="13061" max="13061" width="18" style="67" customWidth="1"/>
    <col min="13062" max="13062" width="6.7109375" style="67" customWidth="1"/>
    <col min="13063" max="13063" width="6" style="67" customWidth="1"/>
    <col min="13064" max="13064" width="5.5703125" style="67" customWidth="1"/>
    <col min="13065" max="13065" width="6" style="67" customWidth="1"/>
    <col min="13066" max="13066" width="6.140625" style="67" customWidth="1"/>
    <col min="13067" max="13067" width="7" style="67" customWidth="1"/>
    <col min="13068" max="13068" width="6.5703125" style="67" customWidth="1"/>
    <col min="13069" max="13069" width="6.85546875" style="67" customWidth="1"/>
    <col min="13070" max="13070" width="6" style="67" customWidth="1"/>
    <col min="13071" max="13071" width="5.5703125" style="67" customWidth="1"/>
    <col min="13072" max="13072" width="6.28515625" style="67" customWidth="1"/>
    <col min="13073" max="13073" width="5" style="67" customWidth="1"/>
    <col min="13074" max="13074" width="6.42578125" style="67" customWidth="1"/>
    <col min="13075" max="13075" width="5.7109375" style="67" customWidth="1"/>
    <col min="13076" max="13076" width="6.28515625" style="67" customWidth="1"/>
    <col min="13077" max="13077" width="5.5703125" style="67" customWidth="1"/>
    <col min="13078" max="13078" width="5.42578125" style="67" customWidth="1"/>
    <col min="13079" max="13079" width="5.140625" style="67" customWidth="1"/>
    <col min="13080" max="13080" width="5.5703125" style="67" customWidth="1"/>
    <col min="13081" max="13081" width="6.28515625" style="67" customWidth="1"/>
    <col min="13082" max="13082" width="5.140625" style="67" customWidth="1"/>
    <col min="13083" max="13083" width="6.140625" style="67" customWidth="1"/>
    <col min="13084" max="13084" width="6" style="67" customWidth="1"/>
    <col min="13085" max="13085" width="4.28515625" style="67" customWidth="1"/>
    <col min="13086" max="13312" width="9.140625" style="67"/>
    <col min="13313" max="13313" width="5.7109375" style="67" customWidth="1"/>
    <col min="13314" max="13314" width="13.28515625" style="67" customWidth="1"/>
    <col min="13315" max="13315" width="18.140625" style="67" customWidth="1"/>
    <col min="13316" max="13316" width="7.5703125" style="67" customWidth="1"/>
    <col min="13317" max="13317" width="18" style="67" customWidth="1"/>
    <col min="13318" max="13318" width="6.7109375" style="67" customWidth="1"/>
    <col min="13319" max="13319" width="6" style="67" customWidth="1"/>
    <col min="13320" max="13320" width="5.5703125" style="67" customWidth="1"/>
    <col min="13321" max="13321" width="6" style="67" customWidth="1"/>
    <col min="13322" max="13322" width="6.140625" style="67" customWidth="1"/>
    <col min="13323" max="13323" width="7" style="67" customWidth="1"/>
    <col min="13324" max="13324" width="6.5703125" style="67" customWidth="1"/>
    <col min="13325" max="13325" width="6.85546875" style="67" customWidth="1"/>
    <col min="13326" max="13326" width="6" style="67" customWidth="1"/>
    <col min="13327" max="13327" width="5.5703125" style="67" customWidth="1"/>
    <col min="13328" max="13328" width="6.28515625" style="67" customWidth="1"/>
    <col min="13329" max="13329" width="5" style="67" customWidth="1"/>
    <col min="13330" max="13330" width="6.42578125" style="67" customWidth="1"/>
    <col min="13331" max="13331" width="5.7109375" style="67" customWidth="1"/>
    <col min="13332" max="13332" width="6.28515625" style="67" customWidth="1"/>
    <col min="13333" max="13333" width="5.5703125" style="67" customWidth="1"/>
    <col min="13334" max="13334" width="5.42578125" style="67" customWidth="1"/>
    <col min="13335" max="13335" width="5.140625" style="67" customWidth="1"/>
    <col min="13336" max="13336" width="5.5703125" style="67" customWidth="1"/>
    <col min="13337" max="13337" width="6.28515625" style="67" customWidth="1"/>
    <col min="13338" max="13338" width="5.140625" style="67" customWidth="1"/>
    <col min="13339" max="13339" width="6.140625" style="67" customWidth="1"/>
    <col min="13340" max="13340" width="6" style="67" customWidth="1"/>
    <col min="13341" max="13341" width="4.28515625" style="67" customWidth="1"/>
    <col min="13342" max="13568" width="9.140625" style="67"/>
    <col min="13569" max="13569" width="5.7109375" style="67" customWidth="1"/>
    <col min="13570" max="13570" width="13.28515625" style="67" customWidth="1"/>
    <col min="13571" max="13571" width="18.140625" style="67" customWidth="1"/>
    <col min="13572" max="13572" width="7.5703125" style="67" customWidth="1"/>
    <col min="13573" max="13573" width="18" style="67" customWidth="1"/>
    <col min="13574" max="13574" width="6.7109375" style="67" customWidth="1"/>
    <col min="13575" max="13575" width="6" style="67" customWidth="1"/>
    <col min="13576" max="13576" width="5.5703125" style="67" customWidth="1"/>
    <col min="13577" max="13577" width="6" style="67" customWidth="1"/>
    <col min="13578" max="13578" width="6.140625" style="67" customWidth="1"/>
    <col min="13579" max="13579" width="7" style="67" customWidth="1"/>
    <col min="13580" max="13580" width="6.5703125" style="67" customWidth="1"/>
    <col min="13581" max="13581" width="6.85546875" style="67" customWidth="1"/>
    <col min="13582" max="13582" width="6" style="67" customWidth="1"/>
    <col min="13583" max="13583" width="5.5703125" style="67" customWidth="1"/>
    <col min="13584" max="13584" width="6.28515625" style="67" customWidth="1"/>
    <col min="13585" max="13585" width="5" style="67" customWidth="1"/>
    <col min="13586" max="13586" width="6.42578125" style="67" customWidth="1"/>
    <col min="13587" max="13587" width="5.7109375" style="67" customWidth="1"/>
    <col min="13588" max="13588" width="6.28515625" style="67" customWidth="1"/>
    <col min="13589" max="13589" width="5.5703125" style="67" customWidth="1"/>
    <col min="13590" max="13590" width="5.42578125" style="67" customWidth="1"/>
    <col min="13591" max="13591" width="5.140625" style="67" customWidth="1"/>
    <col min="13592" max="13592" width="5.5703125" style="67" customWidth="1"/>
    <col min="13593" max="13593" width="6.28515625" style="67" customWidth="1"/>
    <col min="13594" max="13594" width="5.140625" style="67" customWidth="1"/>
    <col min="13595" max="13595" width="6.140625" style="67" customWidth="1"/>
    <col min="13596" max="13596" width="6" style="67" customWidth="1"/>
    <col min="13597" max="13597" width="4.28515625" style="67" customWidth="1"/>
    <col min="13598" max="13824" width="9.140625" style="67"/>
    <col min="13825" max="13825" width="5.7109375" style="67" customWidth="1"/>
    <col min="13826" max="13826" width="13.28515625" style="67" customWidth="1"/>
    <col min="13827" max="13827" width="18.140625" style="67" customWidth="1"/>
    <col min="13828" max="13828" width="7.5703125" style="67" customWidth="1"/>
    <col min="13829" max="13829" width="18" style="67" customWidth="1"/>
    <col min="13830" max="13830" width="6.7109375" style="67" customWidth="1"/>
    <col min="13831" max="13831" width="6" style="67" customWidth="1"/>
    <col min="13832" max="13832" width="5.5703125" style="67" customWidth="1"/>
    <col min="13833" max="13833" width="6" style="67" customWidth="1"/>
    <col min="13834" max="13834" width="6.140625" style="67" customWidth="1"/>
    <col min="13835" max="13835" width="7" style="67" customWidth="1"/>
    <col min="13836" max="13836" width="6.5703125" style="67" customWidth="1"/>
    <col min="13837" max="13837" width="6.85546875" style="67" customWidth="1"/>
    <col min="13838" max="13838" width="6" style="67" customWidth="1"/>
    <col min="13839" max="13839" width="5.5703125" style="67" customWidth="1"/>
    <col min="13840" max="13840" width="6.28515625" style="67" customWidth="1"/>
    <col min="13841" max="13841" width="5" style="67" customWidth="1"/>
    <col min="13842" max="13842" width="6.42578125" style="67" customWidth="1"/>
    <col min="13843" max="13843" width="5.7109375" style="67" customWidth="1"/>
    <col min="13844" max="13844" width="6.28515625" style="67" customWidth="1"/>
    <col min="13845" max="13845" width="5.5703125" style="67" customWidth="1"/>
    <col min="13846" max="13846" width="5.42578125" style="67" customWidth="1"/>
    <col min="13847" max="13847" width="5.140625" style="67" customWidth="1"/>
    <col min="13848" max="13848" width="5.5703125" style="67" customWidth="1"/>
    <col min="13849" max="13849" width="6.28515625" style="67" customWidth="1"/>
    <col min="13850" max="13850" width="5.140625" style="67" customWidth="1"/>
    <col min="13851" max="13851" width="6.140625" style="67" customWidth="1"/>
    <col min="13852" max="13852" width="6" style="67" customWidth="1"/>
    <col min="13853" max="13853" width="4.28515625" style="67" customWidth="1"/>
    <col min="13854" max="14080" width="9.140625" style="67"/>
    <col min="14081" max="14081" width="5.7109375" style="67" customWidth="1"/>
    <col min="14082" max="14082" width="13.28515625" style="67" customWidth="1"/>
    <col min="14083" max="14083" width="18.140625" style="67" customWidth="1"/>
    <col min="14084" max="14084" width="7.5703125" style="67" customWidth="1"/>
    <col min="14085" max="14085" width="18" style="67" customWidth="1"/>
    <col min="14086" max="14086" width="6.7109375" style="67" customWidth="1"/>
    <col min="14087" max="14087" width="6" style="67" customWidth="1"/>
    <col min="14088" max="14088" width="5.5703125" style="67" customWidth="1"/>
    <col min="14089" max="14089" width="6" style="67" customWidth="1"/>
    <col min="14090" max="14090" width="6.140625" style="67" customWidth="1"/>
    <col min="14091" max="14091" width="7" style="67" customWidth="1"/>
    <col min="14092" max="14092" width="6.5703125" style="67" customWidth="1"/>
    <col min="14093" max="14093" width="6.85546875" style="67" customWidth="1"/>
    <col min="14094" max="14094" width="6" style="67" customWidth="1"/>
    <col min="14095" max="14095" width="5.5703125" style="67" customWidth="1"/>
    <col min="14096" max="14096" width="6.28515625" style="67" customWidth="1"/>
    <col min="14097" max="14097" width="5" style="67" customWidth="1"/>
    <col min="14098" max="14098" width="6.42578125" style="67" customWidth="1"/>
    <col min="14099" max="14099" width="5.7109375" style="67" customWidth="1"/>
    <col min="14100" max="14100" width="6.28515625" style="67" customWidth="1"/>
    <col min="14101" max="14101" width="5.5703125" style="67" customWidth="1"/>
    <col min="14102" max="14102" width="5.42578125" style="67" customWidth="1"/>
    <col min="14103" max="14103" width="5.140625" style="67" customWidth="1"/>
    <col min="14104" max="14104" width="5.5703125" style="67" customWidth="1"/>
    <col min="14105" max="14105" width="6.28515625" style="67" customWidth="1"/>
    <col min="14106" max="14106" width="5.140625" style="67" customWidth="1"/>
    <col min="14107" max="14107" width="6.140625" style="67" customWidth="1"/>
    <col min="14108" max="14108" width="6" style="67" customWidth="1"/>
    <col min="14109" max="14109" width="4.28515625" style="67" customWidth="1"/>
    <col min="14110" max="14336" width="9.140625" style="67"/>
    <col min="14337" max="14337" width="5.7109375" style="67" customWidth="1"/>
    <col min="14338" max="14338" width="13.28515625" style="67" customWidth="1"/>
    <col min="14339" max="14339" width="18.140625" style="67" customWidth="1"/>
    <col min="14340" max="14340" width="7.5703125" style="67" customWidth="1"/>
    <col min="14341" max="14341" width="18" style="67" customWidth="1"/>
    <col min="14342" max="14342" width="6.7109375" style="67" customWidth="1"/>
    <col min="14343" max="14343" width="6" style="67" customWidth="1"/>
    <col min="14344" max="14344" width="5.5703125" style="67" customWidth="1"/>
    <col min="14345" max="14345" width="6" style="67" customWidth="1"/>
    <col min="14346" max="14346" width="6.140625" style="67" customWidth="1"/>
    <col min="14347" max="14347" width="7" style="67" customWidth="1"/>
    <col min="14348" max="14348" width="6.5703125" style="67" customWidth="1"/>
    <col min="14349" max="14349" width="6.85546875" style="67" customWidth="1"/>
    <col min="14350" max="14350" width="6" style="67" customWidth="1"/>
    <col min="14351" max="14351" width="5.5703125" style="67" customWidth="1"/>
    <col min="14352" max="14352" width="6.28515625" style="67" customWidth="1"/>
    <col min="14353" max="14353" width="5" style="67" customWidth="1"/>
    <col min="14354" max="14354" width="6.42578125" style="67" customWidth="1"/>
    <col min="14355" max="14355" width="5.7109375" style="67" customWidth="1"/>
    <col min="14356" max="14356" width="6.28515625" style="67" customWidth="1"/>
    <col min="14357" max="14357" width="5.5703125" style="67" customWidth="1"/>
    <col min="14358" max="14358" width="5.42578125" style="67" customWidth="1"/>
    <col min="14359" max="14359" width="5.140625" style="67" customWidth="1"/>
    <col min="14360" max="14360" width="5.5703125" style="67" customWidth="1"/>
    <col min="14361" max="14361" width="6.28515625" style="67" customWidth="1"/>
    <col min="14362" max="14362" width="5.140625" style="67" customWidth="1"/>
    <col min="14363" max="14363" width="6.140625" style="67" customWidth="1"/>
    <col min="14364" max="14364" width="6" style="67" customWidth="1"/>
    <col min="14365" max="14365" width="4.28515625" style="67" customWidth="1"/>
    <col min="14366" max="14592" width="9.140625" style="67"/>
    <col min="14593" max="14593" width="5.7109375" style="67" customWidth="1"/>
    <col min="14594" max="14594" width="13.28515625" style="67" customWidth="1"/>
    <col min="14595" max="14595" width="18.140625" style="67" customWidth="1"/>
    <col min="14596" max="14596" width="7.5703125" style="67" customWidth="1"/>
    <col min="14597" max="14597" width="18" style="67" customWidth="1"/>
    <col min="14598" max="14598" width="6.7109375" style="67" customWidth="1"/>
    <col min="14599" max="14599" width="6" style="67" customWidth="1"/>
    <col min="14600" max="14600" width="5.5703125" style="67" customWidth="1"/>
    <col min="14601" max="14601" width="6" style="67" customWidth="1"/>
    <col min="14602" max="14602" width="6.140625" style="67" customWidth="1"/>
    <col min="14603" max="14603" width="7" style="67" customWidth="1"/>
    <col min="14604" max="14604" width="6.5703125" style="67" customWidth="1"/>
    <col min="14605" max="14605" width="6.85546875" style="67" customWidth="1"/>
    <col min="14606" max="14606" width="6" style="67" customWidth="1"/>
    <col min="14607" max="14607" width="5.5703125" style="67" customWidth="1"/>
    <col min="14608" max="14608" width="6.28515625" style="67" customWidth="1"/>
    <col min="14609" max="14609" width="5" style="67" customWidth="1"/>
    <col min="14610" max="14610" width="6.42578125" style="67" customWidth="1"/>
    <col min="14611" max="14611" width="5.7109375" style="67" customWidth="1"/>
    <col min="14612" max="14612" width="6.28515625" style="67" customWidth="1"/>
    <col min="14613" max="14613" width="5.5703125" style="67" customWidth="1"/>
    <col min="14614" max="14614" width="5.42578125" style="67" customWidth="1"/>
    <col min="14615" max="14615" width="5.140625" style="67" customWidth="1"/>
    <col min="14616" max="14616" width="5.5703125" style="67" customWidth="1"/>
    <col min="14617" max="14617" width="6.28515625" style="67" customWidth="1"/>
    <col min="14618" max="14618" width="5.140625" style="67" customWidth="1"/>
    <col min="14619" max="14619" width="6.140625" style="67" customWidth="1"/>
    <col min="14620" max="14620" width="6" style="67" customWidth="1"/>
    <col min="14621" max="14621" width="4.28515625" style="67" customWidth="1"/>
    <col min="14622" max="14848" width="9.140625" style="67"/>
    <col min="14849" max="14849" width="5.7109375" style="67" customWidth="1"/>
    <col min="14850" max="14850" width="13.28515625" style="67" customWidth="1"/>
    <col min="14851" max="14851" width="18.140625" style="67" customWidth="1"/>
    <col min="14852" max="14852" width="7.5703125" style="67" customWidth="1"/>
    <col min="14853" max="14853" width="18" style="67" customWidth="1"/>
    <col min="14854" max="14854" width="6.7109375" style="67" customWidth="1"/>
    <col min="14855" max="14855" width="6" style="67" customWidth="1"/>
    <col min="14856" max="14856" width="5.5703125" style="67" customWidth="1"/>
    <col min="14857" max="14857" width="6" style="67" customWidth="1"/>
    <col min="14858" max="14858" width="6.140625" style="67" customWidth="1"/>
    <col min="14859" max="14859" width="7" style="67" customWidth="1"/>
    <col min="14860" max="14860" width="6.5703125" style="67" customWidth="1"/>
    <col min="14861" max="14861" width="6.85546875" style="67" customWidth="1"/>
    <col min="14862" max="14862" width="6" style="67" customWidth="1"/>
    <col min="14863" max="14863" width="5.5703125" style="67" customWidth="1"/>
    <col min="14864" max="14864" width="6.28515625" style="67" customWidth="1"/>
    <col min="14865" max="14865" width="5" style="67" customWidth="1"/>
    <col min="14866" max="14866" width="6.42578125" style="67" customWidth="1"/>
    <col min="14867" max="14867" width="5.7109375" style="67" customWidth="1"/>
    <col min="14868" max="14868" width="6.28515625" style="67" customWidth="1"/>
    <col min="14869" max="14869" width="5.5703125" style="67" customWidth="1"/>
    <col min="14870" max="14870" width="5.42578125" style="67" customWidth="1"/>
    <col min="14871" max="14871" width="5.140625" style="67" customWidth="1"/>
    <col min="14872" max="14872" width="5.5703125" style="67" customWidth="1"/>
    <col min="14873" max="14873" width="6.28515625" style="67" customWidth="1"/>
    <col min="14874" max="14874" width="5.140625" style="67" customWidth="1"/>
    <col min="14875" max="14875" width="6.140625" style="67" customWidth="1"/>
    <col min="14876" max="14876" width="6" style="67" customWidth="1"/>
    <col min="14877" max="14877" width="4.28515625" style="67" customWidth="1"/>
    <col min="14878" max="15104" width="9.140625" style="67"/>
    <col min="15105" max="15105" width="5.7109375" style="67" customWidth="1"/>
    <col min="15106" max="15106" width="13.28515625" style="67" customWidth="1"/>
    <col min="15107" max="15107" width="18.140625" style="67" customWidth="1"/>
    <col min="15108" max="15108" width="7.5703125" style="67" customWidth="1"/>
    <col min="15109" max="15109" width="18" style="67" customWidth="1"/>
    <col min="15110" max="15110" width="6.7109375" style="67" customWidth="1"/>
    <col min="15111" max="15111" width="6" style="67" customWidth="1"/>
    <col min="15112" max="15112" width="5.5703125" style="67" customWidth="1"/>
    <col min="15113" max="15113" width="6" style="67" customWidth="1"/>
    <col min="15114" max="15114" width="6.140625" style="67" customWidth="1"/>
    <col min="15115" max="15115" width="7" style="67" customWidth="1"/>
    <col min="15116" max="15116" width="6.5703125" style="67" customWidth="1"/>
    <col min="15117" max="15117" width="6.85546875" style="67" customWidth="1"/>
    <col min="15118" max="15118" width="6" style="67" customWidth="1"/>
    <col min="15119" max="15119" width="5.5703125" style="67" customWidth="1"/>
    <col min="15120" max="15120" width="6.28515625" style="67" customWidth="1"/>
    <col min="15121" max="15121" width="5" style="67" customWidth="1"/>
    <col min="15122" max="15122" width="6.42578125" style="67" customWidth="1"/>
    <col min="15123" max="15123" width="5.7109375" style="67" customWidth="1"/>
    <col min="15124" max="15124" width="6.28515625" style="67" customWidth="1"/>
    <col min="15125" max="15125" width="5.5703125" style="67" customWidth="1"/>
    <col min="15126" max="15126" width="5.42578125" style="67" customWidth="1"/>
    <col min="15127" max="15127" width="5.140625" style="67" customWidth="1"/>
    <col min="15128" max="15128" width="5.5703125" style="67" customWidth="1"/>
    <col min="15129" max="15129" width="6.28515625" style="67" customWidth="1"/>
    <col min="15130" max="15130" width="5.140625" style="67" customWidth="1"/>
    <col min="15131" max="15131" width="6.140625" style="67" customWidth="1"/>
    <col min="15132" max="15132" width="6" style="67" customWidth="1"/>
    <col min="15133" max="15133" width="4.28515625" style="67" customWidth="1"/>
    <col min="15134" max="15360" width="9.140625" style="67"/>
    <col min="15361" max="15361" width="5.7109375" style="67" customWidth="1"/>
    <col min="15362" max="15362" width="13.28515625" style="67" customWidth="1"/>
    <col min="15363" max="15363" width="18.140625" style="67" customWidth="1"/>
    <col min="15364" max="15364" width="7.5703125" style="67" customWidth="1"/>
    <col min="15365" max="15365" width="18" style="67" customWidth="1"/>
    <col min="15366" max="15366" width="6.7109375" style="67" customWidth="1"/>
    <col min="15367" max="15367" width="6" style="67" customWidth="1"/>
    <col min="15368" max="15368" width="5.5703125" style="67" customWidth="1"/>
    <col min="15369" max="15369" width="6" style="67" customWidth="1"/>
    <col min="15370" max="15370" width="6.140625" style="67" customWidth="1"/>
    <col min="15371" max="15371" width="7" style="67" customWidth="1"/>
    <col min="15372" max="15372" width="6.5703125" style="67" customWidth="1"/>
    <col min="15373" max="15373" width="6.85546875" style="67" customWidth="1"/>
    <col min="15374" max="15374" width="6" style="67" customWidth="1"/>
    <col min="15375" max="15375" width="5.5703125" style="67" customWidth="1"/>
    <col min="15376" max="15376" width="6.28515625" style="67" customWidth="1"/>
    <col min="15377" max="15377" width="5" style="67" customWidth="1"/>
    <col min="15378" max="15378" width="6.42578125" style="67" customWidth="1"/>
    <col min="15379" max="15379" width="5.7109375" style="67" customWidth="1"/>
    <col min="15380" max="15380" width="6.28515625" style="67" customWidth="1"/>
    <col min="15381" max="15381" width="5.5703125" style="67" customWidth="1"/>
    <col min="15382" max="15382" width="5.42578125" style="67" customWidth="1"/>
    <col min="15383" max="15383" width="5.140625" style="67" customWidth="1"/>
    <col min="15384" max="15384" width="5.5703125" style="67" customWidth="1"/>
    <col min="15385" max="15385" width="6.28515625" style="67" customWidth="1"/>
    <col min="15386" max="15386" width="5.140625" style="67" customWidth="1"/>
    <col min="15387" max="15387" width="6.140625" style="67" customWidth="1"/>
    <col min="15388" max="15388" width="6" style="67" customWidth="1"/>
    <col min="15389" max="15389" width="4.28515625" style="67" customWidth="1"/>
    <col min="15390" max="15616" width="9.140625" style="67"/>
    <col min="15617" max="15617" width="5.7109375" style="67" customWidth="1"/>
    <col min="15618" max="15618" width="13.28515625" style="67" customWidth="1"/>
    <col min="15619" max="15619" width="18.140625" style="67" customWidth="1"/>
    <col min="15620" max="15620" width="7.5703125" style="67" customWidth="1"/>
    <col min="15621" max="15621" width="18" style="67" customWidth="1"/>
    <col min="15622" max="15622" width="6.7109375" style="67" customWidth="1"/>
    <col min="15623" max="15623" width="6" style="67" customWidth="1"/>
    <col min="15624" max="15624" width="5.5703125" style="67" customWidth="1"/>
    <col min="15625" max="15625" width="6" style="67" customWidth="1"/>
    <col min="15626" max="15626" width="6.140625" style="67" customWidth="1"/>
    <col min="15627" max="15627" width="7" style="67" customWidth="1"/>
    <col min="15628" max="15628" width="6.5703125" style="67" customWidth="1"/>
    <col min="15629" max="15629" width="6.85546875" style="67" customWidth="1"/>
    <col min="15630" max="15630" width="6" style="67" customWidth="1"/>
    <col min="15631" max="15631" width="5.5703125" style="67" customWidth="1"/>
    <col min="15632" max="15632" width="6.28515625" style="67" customWidth="1"/>
    <col min="15633" max="15633" width="5" style="67" customWidth="1"/>
    <col min="15634" max="15634" width="6.42578125" style="67" customWidth="1"/>
    <col min="15635" max="15635" width="5.7109375" style="67" customWidth="1"/>
    <col min="15636" max="15636" width="6.28515625" style="67" customWidth="1"/>
    <col min="15637" max="15637" width="5.5703125" style="67" customWidth="1"/>
    <col min="15638" max="15638" width="5.42578125" style="67" customWidth="1"/>
    <col min="15639" max="15639" width="5.140625" style="67" customWidth="1"/>
    <col min="15640" max="15640" width="5.5703125" style="67" customWidth="1"/>
    <col min="15641" max="15641" width="6.28515625" style="67" customWidth="1"/>
    <col min="15642" max="15642" width="5.140625" style="67" customWidth="1"/>
    <col min="15643" max="15643" width="6.140625" style="67" customWidth="1"/>
    <col min="15644" max="15644" width="6" style="67" customWidth="1"/>
    <col min="15645" max="15645" width="4.28515625" style="67" customWidth="1"/>
    <col min="15646" max="15872" width="9.140625" style="67"/>
    <col min="15873" max="15873" width="5.7109375" style="67" customWidth="1"/>
    <col min="15874" max="15874" width="13.28515625" style="67" customWidth="1"/>
    <col min="15875" max="15875" width="18.140625" style="67" customWidth="1"/>
    <col min="15876" max="15876" width="7.5703125" style="67" customWidth="1"/>
    <col min="15877" max="15877" width="18" style="67" customWidth="1"/>
    <col min="15878" max="15878" width="6.7109375" style="67" customWidth="1"/>
    <col min="15879" max="15879" width="6" style="67" customWidth="1"/>
    <col min="15880" max="15880" width="5.5703125" style="67" customWidth="1"/>
    <col min="15881" max="15881" width="6" style="67" customWidth="1"/>
    <col min="15882" max="15882" width="6.140625" style="67" customWidth="1"/>
    <col min="15883" max="15883" width="7" style="67" customWidth="1"/>
    <col min="15884" max="15884" width="6.5703125" style="67" customWidth="1"/>
    <col min="15885" max="15885" width="6.85546875" style="67" customWidth="1"/>
    <col min="15886" max="15886" width="6" style="67" customWidth="1"/>
    <col min="15887" max="15887" width="5.5703125" style="67" customWidth="1"/>
    <col min="15888" max="15888" width="6.28515625" style="67" customWidth="1"/>
    <col min="15889" max="15889" width="5" style="67" customWidth="1"/>
    <col min="15890" max="15890" width="6.42578125" style="67" customWidth="1"/>
    <col min="15891" max="15891" width="5.7109375" style="67" customWidth="1"/>
    <col min="15892" max="15892" width="6.28515625" style="67" customWidth="1"/>
    <col min="15893" max="15893" width="5.5703125" style="67" customWidth="1"/>
    <col min="15894" max="15894" width="5.42578125" style="67" customWidth="1"/>
    <col min="15895" max="15895" width="5.140625" style="67" customWidth="1"/>
    <col min="15896" max="15896" width="5.5703125" style="67" customWidth="1"/>
    <col min="15897" max="15897" width="6.28515625" style="67" customWidth="1"/>
    <col min="15898" max="15898" width="5.140625" style="67" customWidth="1"/>
    <col min="15899" max="15899" width="6.140625" style="67" customWidth="1"/>
    <col min="15900" max="15900" width="6" style="67" customWidth="1"/>
    <col min="15901" max="15901" width="4.28515625" style="67" customWidth="1"/>
    <col min="15902" max="16128" width="9.140625" style="67"/>
    <col min="16129" max="16129" width="5.7109375" style="67" customWidth="1"/>
    <col min="16130" max="16130" width="13.28515625" style="67" customWidth="1"/>
    <col min="16131" max="16131" width="18.140625" style="67" customWidth="1"/>
    <col min="16132" max="16132" width="7.5703125" style="67" customWidth="1"/>
    <col min="16133" max="16133" width="18" style="67" customWidth="1"/>
    <col min="16134" max="16134" width="6.7109375" style="67" customWidth="1"/>
    <col min="16135" max="16135" width="6" style="67" customWidth="1"/>
    <col min="16136" max="16136" width="5.5703125" style="67" customWidth="1"/>
    <col min="16137" max="16137" width="6" style="67" customWidth="1"/>
    <col min="16138" max="16138" width="6.140625" style="67" customWidth="1"/>
    <col min="16139" max="16139" width="7" style="67" customWidth="1"/>
    <col min="16140" max="16140" width="6.5703125" style="67" customWidth="1"/>
    <col min="16141" max="16141" width="6.85546875" style="67" customWidth="1"/>
    <col min="16142" max="16142" width="6" style="67" customWidth="1"/>
    <col min="16143" max="16143" width="5.5703125" style="67" customWidth="1"/>
    <col min="16144" max="16144" width="6.28515625" style="67" customWidth="1"/>
    <col min="16145" max="16145" width="5" style="67" customWidth="1"/>
    <col min="16146" max="16146" width="6.42578125" style="67" customWidth="1"/>
    <col min="16147" max="16147" width="5.7109375" style="67" customWidth="1"/>
    <col min="16148" max="16148" width="6.28515625" style="67" customWidth="1"/>
    <col min="16149" max="16149" width="5.5703125" style="67" customWidth="1"/>
    <col min="16150" max="16150" width="5.42578125" style="67" customWidth="1"/>
    <col min="16151" max="16151" width="5.140625" style="67" customWidth="1"/>
    <col min="16152" max="16152" width="5.5703125" style="67" customWidth="1"/>
    <col min="16153" max="16153" width="6.28515625" style="67" customWidth="1"/>
    <col min="16154" max="16154" width="5.140625" style="67" customWidth="1"/>
    <col min="16155" max="16155" width="6.140625" style="67" customWidth="1"/>
    <col min="16156" max="16156" width="6" style="67" customWidth="1"/>
    <col min="16157" max="16157" width="4.28515625" style="67" customWidth="1"/>
    <col min="16158" max="16384" width="9.140625" style="67"/>
  </cols>
  <sheetData>
    <row r="1" spans="1:47" s="84" customFormat="1" ht="18" customHeight="1">
      <c r="A1" s="81"/>
      <c r="B1" s="82" t="s">
        <v>0</v>
      </c>
      <c r="C1" s="81"/>
      <c r="D1" s="1"/>
      <c r="E1" s="1"/>
      <c r="F1" s="1" t="s">
        <v>1</v>
      </c>
      <c r="G1" s="1"/>
      <c r="H1" s="83"/>
      <c r="I1" s="83"/>
      <c r="J1" s="1"/>
      <c r="K1" s="1"/>
      <c r="L1" s="83"/>
      <c r="M1" s="1"/>
      <c r="N1" s="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47" s="84" customFormat="1" ht="18.75">
      <c r="A2" s="1" t="s">
        <v>246</v>
      </c>
      <c r="B2" s="85"/>
      <c r="C2" s="86"/>
      <c r="D2" s="87"/>
      <c r="E2" s="87"/>
      <c r="F2" s="88"/>
      <c r="G2" s="88"/>
      <c r="H2" s="89"/>
      <c r="I2" s="89"/>
      <c r="J2" s="89"/>
      <c r="K2" s="83"/>
      <c r="L2" s="90"/>
      <c r="M2" s="90"/>
      <c r="N2" s="83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1"/>
      <c r="AB2" s="91"/>
      <c r="AC2" s="91"/>
    </row>
    <row r="3" spans="1:47" s="84" customFormat="1" ht="18.75">
      <c r="A3" s="87"/>
      <c r="B3" s="92"/>
      <c r="C3" s="1" t="s">
        <v>2</v>
      </c>
      <c r="D3" s="93" t="s">
        <v>247</v>
      </c>
      <c r="E3" s="93"/>
      <c r="F3" s="193" t="s">
        <v>248</v>
      </c>
      <c r="G3" s="193"/>
      <c r="H3" s="193"/>
      <c r="I3" s="193"/>
      <c r="J3" s="81"/>
      <c r="K3" s="1"/>
      <c r="L3" s="81"/>
      <c r="M3" s="81"/>
      <c r="N3" s="81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95"/>
      <c r="AC3" s="95"/>
    </row>
    <row r="4" spans="1:47" s="84" customFormat="1" ht="18.75">
      <c r="A4" s="96"/>
      <c r="B4" s="92"/>
      <c r="C4" s="1" t="s">
        <v>245</v>
      </c>
      <c r="D4" s="93"/>
      <c r="E4" s="93"/>
      <c r="F4" s="81"/>
      <c r="G4" s="81"/>
      <c r="H4" s="97"/>
      <c r="I4" s="97"/>
      <c r="J4" s="97"/>
      <c r="K4" s="81"/>
      <c r="L4" s="94"/>
      <c r="M4" s="94"/>
      <c r="N4" s="81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5"/>
      <c r="AB4" s="95"/>
      <c r="AC4" s="95"/>
    </row>
    <row r="5" spans="1:47" s="84" customFormat="1" ht="18.75">
      <c r="A5" s="81"/>
      <c r="B5" s="98"/>
      <c r="C5" s="87" t="s">
        <v>300</v>
      </c>
      <c r="D5" s="87"/>
      <c r="E5" s="87"/>
      <c r="F5" s="81"/>
      <c r="G5" s="81"/>
      <c r="H5" s="97"/>
      <c r="I5" s="97"/>
      <c r="J5" s="97"/>
      <c r="K5" s="99" t="s">
        <v>249</v>
      </c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4"/>
      <c r="AA5" s="95"/>
      <c r="AB5" s="95"/>
      <c r="AC5" s="95"/>
    </row>
    <row r="6" spans="1:47" s="84" customFormat="1" ht="23.25" customHeight="1">
      <c r="A6" s="81" t="s">
        <v>250</v>
      </c>
      <c r="B6" s="92"/>
      <c r="C6" s="1" t="s">
        <v>297</v>
      </c>
      <c r="D6" s="93"/>
      <c r="E6" s="93"/>
      <c r="F6" s="100" t="s">
        <v>299</v>
      </c>
      <c r="G6" s="100"/>
      <c r="H6" s="89"/>
      <c r="I6" s="89"/>
      <c r="J6" s="89"/>
      <c r="K6" s="81"/>
      <c r="L6" s="81"/>
      <c r="M6" s="81"/>
      <c r="N6" s="83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5"/>
      <c r="AB6" s="95"/>
      <c r="AC6" s="95"/>
    </row>
    <row r="7" spans="1:47" ht="44.25" customHeight="1">
      <c r="A7" s="101" t="s">
        <v>3</v>
      </c>
      <c r="B7" s="102" t="s">
        <v>4</v>
      </c>
      <c r="C7" s="103" t="s">
        <v>5</v>
      </c>
      <c r="D7" s="104" t="s">
        <v>6</v>
      </c>
      <c r="E7" s="105" t="s">
        <v>251</v>
      </c>
      <c r="F7" s="194" t="s">
        <v>252</v>
      </c>
      <c r="G7" s="195"/>
      <c r="H7" s="195"/>
      <c r="I7" s="194" t="s">
        <v>253</v>
      </c>
      <c r="J7" s="195"/>
      <c r="K7" s="196"/>
      <c r="L7" s="194" t="s">
        <v>254</v>
      </c>
      <c r="M7" s="195"/>
      <c r="N7" s="196"/>
      <c r="O7" s="194" t="s">
        <v>255</v>
      </c>
      <c r="P7" s="195"/>
      <c r="Q7" s="196"/>
      <c r="R7" s="194" t="s">
        <v>256</v>
      </c>
      <c r="S7" s="195"/>
      <c r="T7" s="195"/>
      <c r="U7" s="194" t="s">
        <v>257</v>
      </c>
      <c r="V7" s="195"/>
      <c r="W7" s="195"/>
      <c r="X7" s="197" t="s">
        <v>258</v>
      </c>
      <c r="Y7" s="198"/>
      <c r="Z7" s="199"/>
      <c r="AS7" s="76"/>
      <c r="AT7" s="76"/>
      <c r="AU7" s="78"/>
    </row>
    <row r="8" spans="1:47" s="68" customFormat="1">
      <c r="A8" s="200"/>
      <c r="B8" s="202"/>
      <c r="C8" s="204"/>
      <c r="D8" s="205"/>
      <c r="E8" s="106"/>
      <c r="F8" s="208">
        <v>2</v>
      </c>
      <c r="G8" s="209"/>
      <c r="H8" s="210"/>
      <c r="I8" s="208">
        <v>2</v>
      </c>
      <c r="J8" s="209"/>
      <c r="K8" s="209"/>
      <c r="L8" s="208">
        <v>2</v>
      </c>
      <c r="M8" s="209"/>
      <c r="N8" s="209"/>
      <c r="O8" s="208">
        <v>2</v>
      </c>
      <c r="P8" s="209"/>
      <c r="Q8" s="210"/>
      <c r="R8" s="208">
        <v>2</v>
      </c>
      <c r="S8" s="209"/>
      <c r="T8" s="210"/>
      <c r="U8" s="208">
        <v>2</v>
      </c>
      <c r="V8" s="209"/>
      <c r="W8" s="210"/>
      <c r="X8" s="208">
        <v>2</v>
      </c>
      <c r="Y8" s="209"/>
      <c r="Z8" s="210"/>
    </row>
    <row r="9" spans="1:47" s="68" customFormat="1">
      <c r="A9" s="201"/>
      <c r="B9" s="203"/>
      <c r="C9" s="206"/>
      <c r="D9" s="207"/>
      <c r="E9" s="107"/>
      <c r="F9" s="108" t="s">
        <v>7</v>
      </c>
      <c r="G9" s="108" t="s">
        <v>8</v>
      </c>
      <c r="H9" s="108" t="s">
        <v>9</v>
      </c>
      <c r="I9" s="108" t="s">
        <v>7</v>
      </c>
      <c r="J9" s="108" t="s">
        <v>8</v>
      </c>
      <c r="K9" s="108" t="s">
        <v>9</v>
      </c>
      <c r="L9" s="108" t="s">
        <v>7</v>
      </c>
      <c r="M9" s="108" t="s">
        <v>8</v>
      </c>
      <c r="N9" s="108" t="s">
        <v>9</v>
      </c>
      <c r="O9" s="108" t="s">
        <v>7</v>
      </c>
      <c r="P9" s="108" t="s">
        <v>8</v>
      </c>
      <c r="Q9" s="108" t="s">
        <v>9</v>
      </c>
      <c r="R9" s="108" t="s">
        <v>7</v>
      </c>
      <c r="S9" s="108" t="s">
        <v>8</v>
      </c>
      <c r="T9" s="108" t="s">
        <v>9</v>
      </c>
      <c r="U9" s="108" t="s">
        <v>7</v>
      </c>
      <c r="V9" s="108" t="s">
        <v>8</v>
      </c>
      <c r="W9" s="108" t="s">
        <v>9</v>
      </c>
      <c r="X9" s="108" t="s">
        <v>7</v>
      </c>
      <c r="Y9" s="108" t="s">
        <v>8</v>
      </c>
      <c r="Z9" s="108" t="s">
        <v>9</v>
      </c>
    </row>
    <row r="10" spans="1:47" s="116" customFormat="1" ht="21.75" customHeight="1">
      <c r="A10" s="187">
        <v>1</v>
      </c>
      <c r="B10" s="109">
        <v>1565010074</v>
      </c>
      <c r="C10" s="110" t="s">
        <v>259</v>
      </c>
      <c r="D10" s="111" t="s">
        <v>10</v>
      </c>
      <c r="E10" s="112" t="s">
        <v>62</v>
      </c>
      <c r="F10" s="113">
        <v>0</v>
      </c>
      <c r="G10" s="113" t="s">
        <v>12</v>
      </c>
      <c r="H10" s="114">
        <v>0</v>
      </c>
      <c r="I10" s="113">
        <v>9</v>
      </c>
      <c r="J10" s="113" t="s">
        <v>12</v>
      </c>
      <c r="K10" s="114">
        <v>3</v>
      </c>
      <c r="L10" s="113">
        <v>8</v>
      </c>
      <c r="M10" s="113" t="s">
        <v>12</v>
      </c>
      <c r="N10" s="114">
        <v>2</v>
      </c>
      <c r="O10" s="113">
        <v>8.5</v>
      </c>
      <c r="P10" s="113" t="s">
        <v>12</v>
      </c>
      <c r="Q10" s="114">
        <v>3</v>
      </c>
      <c r="R10" s="113">
        <v>0</v>
      </c>
      <c r="S10" s="113" t="s">
        <v>12</v>
      </c>
      <c r="T10" s="114">
        <v>0</v>
      </c>
      <c r="U10" s="113">
        <v>7</v>
      </c>
      <c r="V10" s="113" t="s">
        <v>12</v>
      </c>
      <c r="W10" s="114">
        <v>3</v>
      </c>
      <c r="X10" s="115">
        <v>6</v>
      </c>
      <c r="Y10" s="113" t="s">
        <v>12</v>
      </c>
      <c r="Z10" s="114">
        <v>2</v>
      </c>
    </row>
    <row r="11" spans="1:47" s="124" customFormat="1" ht="21.75" customHeight="1">
      <c r="A11" s="188">
        <v>2</v>
      </c>
      <c r="B11" s="117">
        <v>1565010075</v>
      </c>
      <c r="C11" s="118" t="s">
        <v>61</v>
      </c>
      <c r="D11" s="119" t="s">
        <v>10</v>
      </c>
      <c r="E11" s="120" t="s">
        <v>260</v>
      </c>
      <c r="F11" s="121">
        <v>8.5</v>
      </c>
      <c r="G11" s="121">
        <v>9</v>
      </c>
      <c r="H11" s="122">
        <f>F11*0.3+G11*0.7</f>
        <v>8.85</v>
      </c>
      <c r="I11" s="121">
        <v>9</v>
      </c>
      <c r="J11" s="121">
        <v>9</v>
      </c>
      <c r="K11" s="122">
        <f>I11*0.3+J11*0.7</f>
        <v>9</v>
      </c>
      <c r="L11" s="121">
        <v>0</v>
      </c>
      <c r="M11" s="121">
        <v>8</v>
      </c>
      <c r="N11" s="122">
        <f>L11*0.3+M11*0.7</f>
        <v>5.6</v>
      </c>
      <c r="O11" s="121">
        <v>0</v>
      </c>
      <c r="P11" s="121">
        <v>6</v>
      </c>
      <c r="Q11" s="122">
        <f>O11*0.3+P11*0.7</f>
        <v>4.1999999999999993</v>
      </c>
      <c r="R11" s="121">
        <v>0</v>
      </c>
      <c r="S11" s="121">
        <v>6</v>
      </c>
      <c r="T11" s="122">
        <f>R11*0.3+S11*0.7</f>
        <v>4.1999999999999993</v>
      </c>
      <c r="U11" s="121">
        <v>7</v>
      </c>
      <c r="V11" s="121">
        <v>7</v>
      </c>
      <c r="W11" s="122">
        <f>U11*0.3+V11*0.7</f>
        <v>7</v>
      </c>
      <c r="X11" s="123">
        <v>7</v>
      </c>
      <c r="Y11" s="121">
        <v>7</v>
      </c>
      <c r="Z11" s="122">
        <f>X11*0.3+Y11*0.7</f>
        <v>7</v>
      </c>
    </row>
    <row r="12" spans="1:47" s="129" customFormat="1" ht="21.75" customHeight="1">
      <c r="A12" s="189">
        <v>2</v>
      </c>
      <c r="B12" s="125">
        <v>1565010076</v>
      </c>
      <c r="C12" s="126" t="s">
        <v>63</v>
      </c>
      <c r="D12" s="127" t="s">
        <v>10</v>
      </c>
      <c r="E12" s="128" t="s">
        <v>65</v>
      </c>
      <c r="F12" s="121">
        <v>7</v>
      </c>
      <c r="G12" s="121">
        <v>8</v>
      </c>
      <c r="H12" s="122">
        <f t="shared" ref="H12:H76" si="0">F12*0.3+G12*0.7</f>
        <v>7.6999999999999993</v>
      </c>
      <c r="I12" s="121">
        <v>9</v>
      </c>
      <c r="J12" s="121">
        <v>8</v>
      </c>
      <c r="K12" s="122">
        <f t="shared" ref="K12:K78" si="1">I12*0.3+J12*0.7</f>
        <v>8.2999999999999989</v>
      </c>
      <c r="L12" s="121">
        <v>8</v>
      </c>
      <c r="M12" s="121">
        <v>9</v>
      </c>
      <c r="N12" s="122">
        <f t="shared" ref="N12:N78" si="2">L12*0.3+M12*0.7</f>
        <v>8.6999999999999993</v>
      </c>
      <c r="O12" s="121">
        <v>8</v>
      </c>
      <c r="P12" s="121">
        <v>7</v>
      </c>
      <c r="Q12" s="122">
        <f t="shared" ref="Q12:Q78" si="3">O12*0.3+P12*0.7</f>
        <v>7.2999999999999989</v>
      </c>
      <c r="R12" s="121">
        <v>7</v>
      </c>
      <c r="S12" s="121">
        <v>7</v>
      </c>
      <c r="T12" s="122">
        <f t="shared" ref="T12:T78" si="4">R12*0.3+S12*0.7</f>
        <v>7</v>
      </c>
      <c r="U12" s="121">
        <v>7</v>
      </c>
      <c r="V12" s="121">
        <v>8</v>
      </c>
      <c r="W12" s="122">
        <f t="shared" ref="W12:W78" si="5">U12*0.3+V12*0.7</f>
        <v>7.6999999999999993</v>
      </c>
      <c r="X12" s="123">
        <v>7</v>
      </c>
      <c r="Y12" s="121">
        <v>7</v>
      </c>
      <c r="Z12" s="122">
        <f t="shared" ref="Z12:Z78" si="6">X12*0.3+Y12*0.7</f>
        <v>7</v>
      </c>
    </row>
    <row r="13" spans="1:47" s="129" customFormat="1" ht="21.75" customHeight="1">
      <c r="A13" s="189">
        <v>3</v>
      </c>
      <c r="B13" s="125">
        <v>1565010077</v>
      </c>
      <c r="C13" s="126" t="s">
        <v>64</v>
      </c>
      <c r="D13" s="127" t="s">
        <v>11</v>
      </c>
      <c r="E13" s="128" t="s">
        <v>261</v>
      </c>
      <c r="F13" s="121">
        <v>0</v>
      </c>
      <c r="G13" s="121">
        <v>8</v>
      </c>
      <c r="H13" s="122">
        <f t="shared" si="0"/>
        <v>5.6</v>
      </c>
      <c r="I13" s="121">
        <v>9</v>
      </c>
      <c r="J13" s="121">
        <v>8</v>
      </c>
      <c r="K13" s="122">
        <f t="shared" si="1"/>
        <v>8.2999999999999989</v>
      </c>
      <c r="L13" s="121">
        <v>0</v>
      </c>
      <c r="M13" s="121">
        <v>7</v>
      </c>
      <c r="N13" s="122">
        <f t="shared" si="2"/>
        <v>4.8999999999999995</v>
      </c>
      <c r="O13" s="121">
        <v>8</v>
      </c>
      <c r="P13" s="121">
        <v>7</v>
      </c>
      <c r="Q13" s="122">
        <f t="shared" si="3"/>
        <v>7.2999999999999989</v>
      </c>
      <c r="R13" s="121">
        <v>8</v>
      </c>
      <c r="S13" s="121">
        <v>6</v>
      </c>
      <c r="T13" s="122">
        <f t="shared" si="4"/>
        <v>6.6</v>
      </c>
      <c r="U13" s="121">
        <v>6</v>
      </c>
      <c r="V13" s="121">
        <v>8</v>
      </c>
      <c r="W13" s="122">
        <f t="shared" si="5"/>
        <v>7.3999999999999995</v>
      </c>
      <c r="X13" s="123">
        <v>7</v>
      </c>
      <c r="Y13" s="121">
        <v>7</v>
      </c>
      <c r="Z13" s="122">
        <f t="shared" si="6"/>
        <v>7</v>
      </c>
    </row>
    <row r="14" spans="1:47" s="129" customFormat="1" ht="21.75" customHeight="1">
      <c r="A14" s="189">
        <v>4</v>
      </c>
      <c r="B14" s="125">
        <v>1565010078</v>
      </c>
      <c r="C14" s="126" t="s">
        <v>66</v>
      </c>
      <c r="D14" s="127" t="s">
        <v>67</v>
      </c>
      <c r="E14" s="128" t="s">
        <v>262</v>
      </c>
      <c r="F14" s="121">
        <v>8</v>
      </c>
      <c r="G14" s="121">
        <v>7</v>
      </c>
      <c r="H14" s="122">
        <f t="shared" si="0"/>
        <v>7.2999999999999989</v>
      </c>
      <c r="I14" s="121">
        <v>9</v>
      </c>
      <c r="J14" s="121">
        <v>7</v>
      </c>
      <c r="K14" s="122">
        <f t="shared" si="1"/>
        <v>7.6</v>
      </c>
      <c r="L14" s="121">
        <v>8</v>
      </c>
      <c r="M14" s="121">
        <v>7</v>
      </c>
      <c r="N14" s="122">
        <f t="shared" si="2"/>
        <v>7.2999999999999989</v>
      </c>
      <c r="O14" s="121">
        <v>9</v>
      </c>
      <c r="P14" s="121">
        <v>7</v>
      </c>
      <c r="Q14" s="122">
        <f t="shared" si="3"/>
        <v>7.6</v>
      </c>
      <c r="R14" s="121">
        <v>8</v>
      </c>
      <c r="S14" s="121">
        <v>8</v>
      </c>
      <c r="T14" s="122">
        <f t="shared" si="4"/>
        <v>8</v>
      </c>
      <c r="U14" s="121">
        <v>8</v>
      </c>
      <c r="V14" s="121">
        <v>7</v>
      </c>
      <c r="W14" s="122">
        <f t="shared" si="5"/>
        <v>7.2999999999999989</v>
      </c>
      <c r="X14" s="123">
        <v>7</v>
      </c>
      <c r="Y14" s="121">
        <v>7</v>
      </c>
      <c r="Z14" s="122">
        <f t="shared" si="6"/>
        <v>7</v>
      </c>
    </row>
    <row r="15" spans="1:47" s="130" customFormat="1" ht="21.75" customHeight="1">
      <c r="A15" s="189">
        <v>5</v>
      </c>
      <c r="B15" s="125">
        <v>1565010079</v>
      </c>
      <c r="C15" s="126" t="s">
        <v>68</v>
      </c>
      <c r="D15" s="127" t="s">
        <v>69</v>
      </c>
      <c r="E15" s="128" t="s">
        <v>71</v>
      </c>
      <c r="F15" s="121">
        <v>9</v>
      </c>
      <c r="G15" s="121">
        <v>8</v>
      </c>
      <c r="H15" s="122">
        <f t="shared" si="0"/>
        <v>8.2999999999999989</v>
      </c>
      <c r="I15" s="121">
        <v>9</v>
      </c>
      <c r="J15" s="121">
        <v>8</v>
      </c>
      <c r="K15" s="122">
        <f t="shared" si="1"/>
        <v>8.2999999999999989</v>
      </c>
      <c r="L15" s="121">
        <v>10</v>
      </c>
      <c r="M15" s="121">
        <v>8</v>
      </c>
      <c r="N15" s="122">
        <f t="shared" si="2"/>
        <v>8.6</v>
      </c>
      <c r="O15" s="121">
        <v>8.5</v>
      </c>
      <c r="P15" s="121">
        <v>6</v>
      </c>
      <c r="Q15" s="122">
        <f t="shared" si="3"/>
        <v>6.7499999999999991</v>
      </c>
      <c r="R15" s="121">
        <v>8</v>
      </c>
      <c r="S15" s="121">
        <v>9</v>
      </c>
      <c r="T15" s="122">
        <f t="shared" si="4"/>
        <v>8.6999999999999993</v>
      </c>
      <c r="U15" s="121">
        <v>7</v>
      </c>
      <c r="V15" s="121">
        <v>7</v>
      </c>
      <c r="W15" s="122">
        <f t="shared" si="5"/>
        <v>7</v>
      </c>
      <c r="X15" s="123">
        <v>8</v>
      </c>
      <c r="Y15" s="121">
        <v>8</v>
      </c>
      <c r="Z15" s="122">
        <f t="shared" si="6"/>
        <v>8</v>
      </c>
    </row>
    <row r="16" spans="1:47" s="129" customFormat="1" ht="21.75" customHeight="1">
      <c r="A16" s="189">
        <v>6</v>
      </c>
      <c r="B16" s="125">
        <v>1565010080</v>
      </c>
      <c r="C16" s="126" t="s">
        <v>13</v>
      </c>
      <c r="D16" s="127" t="s">
        <v>70</v>
      </c>
      <c r="E16" s="128" t="s">
        <v>74</v>
      </c>
      <c r="F16" s="121">
        <v>8</v>
      </c>
      <c r="G16" s="121">
        <v>8</v>
      </c>
      <c r="H16" s="122">
        <f t="shared" si="0"/>
        <v>8</v>
      </c>
      <c r="I16" s="121">
        <v>9</v>
      </c>
      <c r="J16" s="121">
        <v>8</v>
      </c>
      <c r="K16" s="122">
        <f t="shared" si="1"/>
        <v>8.2999999999999989</v>
      </c>
      <c r="L16" s="121">
        <v>8</v>
      </c>
      <c r="M16" s="121">
        <v>8</v>
      </c>
      <c r="N16" s="122">
        <f t="shared" si="2"/>
        <v>8</v>
      </c>
      <c r="O16" s="121">
        <v>8.5</v>
      </c>
      <c r="P16" s="121">
        <v>6</v>
      </c>
      <c r="Q16" s="122">
        <f t="shared" si="3"/>
        <v>6.7499999999999991</v>
      </c>
      <c r="R16" s="121">
        <v>7</v>
      </c>
      <c r="S16" s="121">
        <v>9</v>
      </c>
      <c r="T16" s="122">
        <f t="shared" si="4"/>
        <v>8.4</v>
      </c>
      <c r="U16" s="121">
        <v>7</v>
      </c>
      <c r="V16" s="121">
        <v>8</v>
      </c>
      <c r="W16" s="122">
        <f t="shared" si="5"/>
        <v>7.6999999999999993</v>
      </c>
      <c r="X16" s="123">
        <v>8</v>
      </c>
      <c r="Y16" s="121">
        <v>8</v>
      </c>
      <c r="Z16" s="122">
        <f t="shared" si="6"/>
        <v>8</v>
      </c>
    </row>
    <row r="17" spans="1:29" s="138" customFormat="1" ht="21.75" customHeight="1">
      <c r="A17" s="190">
        <v>7</v>
      </c>
      <c r="B17" s="131">
        <v>1565010081</v>
      </c>
      <c r="C17" s="132" t="s">
        <v>72</v>
      </c>
      <c r="D17" s="133" t="s">
        <v>73</v>
      </c>
      <c r="E17" s="134" t="s">
        <v>77</v>
      </c>
      <c r="F17" s="135">
        <v>0</v>
      </c>
      <c r="G17" s="135" t="s">
        <v>12</v>
      </c>
      <c r="H17" s="136">
        <v>0</v>
      </c>
      <c r="I17" s="135">
        <v>9</v>
      </c>
      <c r="J17" s="135" t="s">
        <v>12</v>
      </c>
      <c r="K17" s="136">
        <v>3</v>
      </c>
      <c r="L17" s="135">
        <v>7</v>
      </c>
      <c r="M17" s="135" t="s">
        <v>12</v>
      </c>
      <c r="N17" s="136">
        <v>2</v>
      </c>
      <c r="O17" s="135">
        <v>8</v>
      </c>
      <c r="P17" s="135" t="s">
        <v>12</v>
      </c>
      <c r="Q17" s="136">
        <v>2</v>
      </c>
      <c r="R17" s="135">
        <v>6</v>
      </c>
      <c r="S17" s="135" t="s">
        <v>12</v>
      </c>
      <c r="T17" s="136">
        <v>2</v>
      </c>
      <c r="U17" s="135">
        <v>8</v>
      </c>
      <c r="V17" s="135" t="s">
        <v>12</v>
      </c>
      <c r="W17" s="136">
        <v>3</v>
      </c>
      <c r="X17" s="137">
        <v>6</v>
      </c>
      <c r="Y17" s="135" t="s">
        <v>12</v>
      </c>
      <c r="Z17" s="136">
        <v>2</v>
      </c>
    </row>
    <row r="18" spans="1:29" ht="21.75" customHeight="1">
      <c r="A18" s="189">
        <v>8</v>
      </c>
      <c r="B18" s="125">
        <v>1565010084</v>
      </c>
      <c r="C18" s="126" t="s">
        <v>75</v>
      </c>
      <c r="D18" s="127" t="s">
        <v>76</v>
      </c>
      <c r="E18" s="128" t="s">
        <v>260</v>
      </c>
      <c r="F18" s="121">
        <v>0</v>
      </c>
      <c r="G18" s="121">
        <v>6</v>
      </c>
      <c r="H18" s="122">
        <f t="shared" si="0"/>
        <v>4.1999999999999993</v>
      </c>
      <c r="I18" s="121">
        <v>8</v>
      </c>
      <c r="J18" s="121">
        <v>6</v>
      </c>
      <c r="K18" s="122">
        <f t="shared" si="1"/>
        <v>6.6</v>
      </c>
      <c r="L18" s="121">
        <v>7</v>
      </c>
      <c r="M18" s="121">
        <v>7</v>
      </c>
      <c r="N18" s="122">
        <f t="shared" si="2"/>
        <v>7</v>
      </c>
      <c r="O18" s="121">
        <v>8.5</v>
      </c>
      <c r="P18" s="121">
        <v>7</v>
      </c>
      <c r="Q18" s="122">
        <f t="shared" si="3"/>
        <v>7.4499999999999993</v>
      </c>
      <c r="R18" s="121">
        <v>0</v>
      </c>
      <c r="S18" s="121">
        <v>8</v>
      </c>
      <c r="T18" s="122">
        <f t="shared" si="4"/>
        <v>5.6</v>
      </c>
      <c r="U18" s="121">
        <v>7</v>
      </c>
      <c r="V18" s="121">
        <v>7</v>
      </c>
      <c r="W18" s="122">
        <f t="shared" si="5"/>
        <v>7</v>
      </c>
      <c r="X18" s="123">
        <v>7</v>
      </c>
      <c r="Y18" s="121">
        <v>8</v>
      </c>
      <c r="Z18" s="122">
        <f t="shared" si="6"/>
        <v>7.6999999999999993</v>
      </c>
      <c r="AA18" s="67"/>
      <c r="AB18" s="67"/>
      <c r="AC18" s="67"/>
    </row>
    <row r="19" spans="1:29" ht="21.75" customHeight="1">
      <c r="A19" s="189">
        <v>9</v>
      </c>
      <c r="B19" s="125">
        <v>1565010086</v>
      </c>
      <c r="C19" s="126" t="s">
        <v>78</v>
      </c>
      <c r="D19" s="127" t="s">
        <v>79</v>
      </c>
      <c r="E19" s="128" t="s">
        <v>81</v>
      </c>
      <c r="F19" s="121">
        <v>8.5</v>
      </c>
      <c r="G19" s="121">
        <v>7</v>
      </c>
      <c r="H19" s="122">
        <f t="shared" si="0"/>
        <v>7.4499999999999993</v>
      </c>
      <c r="I19" s="121">
        <v>9</v>
      </c>
      <c r="J19" s="121">
        <v>7</v>
      </c>
      <c r="K19" s="122">
        <f t="shared" si="1"/>
        <v>7.6</v>
      </c>
      <c r="L19" s="121">
        <v>7</v>
      </c>
      <c r="M19" s="121">
        <v>8</v>
      </c>
      <c r="N19" s="122">
        <f t="shared" si="2"/>
        <v>7.6999999999999993</v>
      </c>
      <c r="O19" s="121">
        <v>8.5</v>
      </c>
      <c r="P19" s="121">
        <v>6</v>
      </c>
      <c r="Q19" s="122">
        <f t="shared" si="3"/>
        <v>6.7499999999999991</v>
      </c>
      <c r="R19" s="121">
        <v>8</v>
      </c>
      <c r="S19" s="121">
        <v>7</v>
      </c>
      <c r="T19" s="122">
        <f t="shared" si="4"/>
        <v>7.2999999999999989</v>
      </c>
      <c r="U19" s="121">
        <v>6</v>
      </c>
      <c r="V19" s="121">
        <v>8</v>
      </c>
      <c r="W19" s="122">
        <f t="shared" si="5"/>
        <v>7.3999999999999995</v>
      </c>
      <c r="X19" s="123">
        <v>7</v>
      </c>
      <c r="Y19" s="121">
        <v>7</v>
      </c>
      <c r="Z19" s="122">
        <f t="shared" si="6"/>
        <v>7</v>
      </c>
      <c r="AA19" s="67"/>
      <c r="AB19" s="67"/>
      <c r="AC19" s="67"/>
    </row>
    <row r="20" spans="1:29" ht="21.75" customHeight="1">
      <c r="A20" s="189">
        <v>10</v>
      </c>
      <c r="B20" s="125">
        <v>1565010087</v>
      </c>
      <c r="C20" s="126" t="s">
        <v>80</v>
      </c>
      <c r="D20" s="127" t="s">
        <v>14</v>
      </c>
      <c r="E20" s="128" t="s">
        <v>263</v>
      </c>
      <c r="F20" s="121">
        <v>8</v>
      </c>
      <c r="G20" s="121">
        <v>7</v>
      </c>
      <c r="H20" s="122">
        <f t="shared" si="0"/>
        <v>7.2999999999999989</v>
      </c>
      <c r="I20" s="121">
        <v>9</v>
      </c>
      <c r="J20" s="121">
        <v>7</v>
      </c>
      <c r="K20" s="122">
        <f t="shared" si="1"/>
        <v>7.6</v>
      </c>
      <c r="L20" s="121">
        <v>9</v>
      </c>
      <c r="M20" s="121">
        <v>8</v>
      </c>
      <c r="N20" s="122">
        <f t="shared" si="2"/>
        <v>8.2999999999999989</v>
      </c>
      <c r="O20" s="121">
        <v>8.5</v>
      </c>
      <c r="P20" s="121">
        <v>7</v>
      </c>
      <c r="Q20" s="122">
        <f t="shared" si="3"/>
        <v>7.4499999999999993</v>
      </c>
      <c r="R20" s="121">
        <v>8</v>
      </c>
      <c r="S20" s="121">
        <v>6</v>
      </c>
      <c r="T20" s="122">
        <f t="shared" si="4"/>
        <v>6.6</v>
      </c>
      <c r="U20" s="121">
        <v>6</v>
      </c>
      <c r="V20" s="121">
        <v>8</v>
      </c>
      <c r="W20" s="122">
        <f t="shared" si="5"/>
        <v>7.3999999999999995</v>
      </c>
      <c r="X20" s="123">
        <v>8</v>
      </c>
      <c r="Y20" s="121">
        <v>7</v>
      </c>
      <c r="Z20" s="122">
        <f t="shared" si="6"/>
        <v>7.2999999999999989</v>
      </c>
      <c r="AA20" s="67"/>
      <c r="AB20" s="67"/>
      <c r="AC20" s="67"/>
    </row>
    <row r="21" spans="1:29" ht="21.75" customHeight="1">
      <c r="A21" s="189">
        <v>11</v>
      </c>
      <c r="B21" s="125">
        <v>1565010088</v>
      </c>
      <c r="C21" s="126" t="s">
        <v>82</v>
      </c>
      <c r="D21" s="127" t="s">
        <v>83</v>
      </c>
      <c r="E21" s="128" t="s">
        <v>85</v>
      </c>
      <c r="F21" s="121">
        <v>8</v>
      </c>
      <c r="G21" s="121">
        <v>8</v>
      </c>
      <c r="H21" s="122">
        <f t="shared" si="0"/>
        <v>8</v>
      </c>
      <c r="I21" s="121">
        <v>9</v>
      </c>
      <c r="J21" s="121">
        <v>8</v>
      </c>
      <c r="K21" s="122">
        <f t="shared" si="1"/>
        <v>8.2999999999999989</v>
      </c>
      <c r="L21" s="121">
        <v>8</v>
      </c>
      <c r="M21" s="121">
        <v>8</v>
      </c>
      <c r="N21" s="122">
        <f t="shared" si="2"/>
        <v>8</v>
      </c>
      <c r="O21" s="121">
        <v>8.5</v>
      </c>
      <c r="P21" s="121">
        <v>7</v>
      </c>
      <c r="Q21" s="122">
        <f t="shared" si="3"/>
        <v>7.4499999999999993</v>
      </c>
      <c r="R21" s="121">
        <v>8</v>
      </c>
      <c r="S21" s="121">
        <v>8</v>
      </c>
      <c r="T21" s="122">
        <f t="shared" si="4"/>
        <v>8</v>
      </c>
      <c r="U21" s="121">
        <v>8</v>
      </c>
      <c r="V21" s="121">
        <v>8</v>
      </c>
      <c r="W21" s="122">
        <f t="shared" si="5"/>
        <v>8</v>
      </c>
      <c r="X21" s="123">
        <v>8</v>
      </c>
      <c r="Y21" s="121">
        <v>8</v>
      </c>
      <c r="Z21" s="122">
        <f t="shared" si="6"/>
        <v>8</v>
      </c>
      <c r="AA21" s="67"/>
      <c r="AB21" s="67"/>
      <c r="AC21" s="67"/>
    </row>
    <row r="22" spans="1:29" ht="21.75" customHeight="1">
      <c r="A22" s="189">
        <v>12</v>
      </c>
      <c r="B22" s="125">
        <v>1565010090</v>
      </c>
      <c r="C22" s="126" t="s">
        <v>84</v>
      </c>
      <c r="D22" s="127" t="s">
        <v>15</v>
      </c>
      <c r="E22" s="128" t="s">
        <v>87</v>
      </c>
      <c r="F22" s="121">
        <v>9</v>
      </c>
      <c r="G22" s="121">
        <v>8</v>
      </c>
      <c r="H22" s="122">
        <f t="shared" si="0"/>
        <v>8.2999999999999989</v>
      </c>
      <c r="I22" s="121">
        <v>9</v>
      </c>
      <c r="J22" s="121">
        <v>8</v>
      </c>
      <c r="K22" s="122">
        <f t="shared" si="1"/>
        <v>8.2999999999999989</v>
      </c>
      <c r="L22" s="121">
        <v>10</v>
      </c>
      <c r="M22" s="121">
        <v>9</v>
      </c>
      <c r="N22" s="122">
        <f t="shared" si="2"/>
        <v>9.3000000000000007</v>
      </c>
      <c r="O22" s="121">
        <v>8.5</v>
      </c>
      <c r="P22" s="121">
        <v>6</v>
      </c>
      <c r="Q22" s="122">
        <f t="shared" si="3"/>
        <v>6.7499999999999991</v>
      </c>
      <c r="R22" s="121">
        <v>8.5</v>
      </c>
      <c r="S22" s="121">
        <v>8</v>
      </c>
      <c r="T22" s="122">
        <f t="shared" si="4"/>
        <v>8.1499999999999986</v>
      </c>
      <c r="U22" s="121">
        <v>6</v>
      </c>
      <c r="V22" s="121">
        <v>7</v>
      </c>
      <c r="W22" s="122">
        <f t="shared" si="5"/>
        <v>6.6999999999999993</v>
      </c>
      <c r="X22" s="123">
        <v>8</v>
      </c>
      <c r="Y22" s="121">
        <v>8</v>
      </c>
      <c r="Z22" s="122">
        <f t="shared" si="6"/>
        <v>8</v>
      </c>
      <c r="AA22" s="67"/>
      <c r="AB22" s="67"/>
      <c r="AC22" s="67"/>
    </row>
    <row r="23" spans="1:29" ht="21.75" customHeight="1">
      <c r="A23" s="189">
        <v>13</v>
      </c>
      <c r="B23" s="125">
        <v>1565010091</v>
      </c>
      <c r="C23" s="126" t="s">
        <v>86</v>
      </c>
      <c r="D23" s="127" t="s">
        <v>15</v>
      </c>
      <c r="E23" s="128" t="s">
        <v>89</v>
      </c>
      <c r="F23" s="121">
        <v>7</v>
      </c>
      <c r="G23" s="121">
        <v>7</v>
      </c>
      <c r="H23" s="122">
        <f t="shared" si="0"/>
        <v>7</v>
      </c>
      <c r="I23" s="121">
        <v>9</v>
      </c>
      <c r="J23" s="121">
        <v>7</v>
      </c>
      <c r="K23" s="122">
        <f t="shared" si="1"/>
        <v>7.6</v>
      </c>
      <c r="L23" s="121">
        <v>10</v>
      </c>
      <c r="M23" s="121">
        <v>8</v>
      </c>
      <c r="N23" s="122">
        <f t="shared" si="2"/>
        <v>8.6</v>
      </c>
      <c r="O23" s="121">
        <v>6</v>
      </c>
      <c r="P23" s="121">
        <v>6</v>
      </c>
      <c r="Q23" s="122">
        <f t="shared" si="3"/>
        <v>5.9999999999999991</v>
      </c>
      <c r="R23" s="121">
        <v>8.5</v>
      </c>
      <c r="S23" s="121">
        <v>8</v>
      </c>
      <c r="T23" s="122">
        <f t="shared" si="4"/>
        <v>8.1499999999999986</v>
      </c>
      <c r="U23" s="121">
        <v>7</v>
      </c>
      <c r="V23" s="121">
        <v>8</v>
      </c>
      <c r="W23" s="122">
        <f t="shared" si="5"/>
        <v>7.6999999999999993</v>
      </c>
      <c r="X23" s="123">
        <v>8</v>
      </c>
      <c r="Y23" s="121">
        <v>8</v>
      </c>
      <c r="Z23" s="122">
        <f t="shared" si="6"/>
        <v>8</v>
      </c>
      <c r="AA23" s="67"/>
      <c r="AB23" s="67"/>
      <c r="AC23" s="67"/>
    </row>
    <row r="24" spans="1:29" ht="21.75" customHeight="1">
      <c r="A24" s="189">
        <v>14</v>
      </c>
      <c r="B24" s="125">
        <v>1565010092</v>
      </c>
      <c r="C24" s="126" t="s">
        <v>88</v>
      </c>
      <c r="D24" s="127" t="s">
        <v>15</v>
      </c>
      <c r="E24" s="128" t="s">
        <v>264</v>
      </c>
      <c r="F24" s="121">
        <v>5</v>
      </c>
      <c r="G24" s="121">
        <v>6</v>
      </c>
      <c r="H24" s="122">
        <f t="shared" si="0"/>
        <v>5.6999999999999993</v>
      </c>
      <c r="I24" s="121">
        <v>8</v>
      </c>
      <c r="J24" s="121">
        <v>6</v>
      </c>
      <c r="K24" s="122">
        <f t="shared" si="1"/>
        <v>6.6</v>
      </c>
      <c r="L24" s="121">
        <v>9</v>
      </c>
      <c r="M24" s="121">
        <v>8</v>
      </c>
      <c r="N24" s="122">
        <f t="shared" si="2"/>
        <v>8.2999999999999989</v>
      </c>
      <c r="O24" s="121">
        <v>9</v>
      </c>
      <c r="P24" s="121">
        <v>7</v>
      </c>
      <c r="Q24" s="122">
        <f t="shared" si="3"/>
        <v>7.6</v>
      </c>
      <c r="R24" s="121">
        <v>9</v>
      </c>
      <c r="S24" s="121">
        <v>8</v>
      </c>
      <c r="T24" s="122">
        <f t="shared" si="4"/>
        <v>8.2999999999999989</v>
      </c>
      <c r="U24" s="121">
        <v>7</v>
      </c>
      <c r="V24" s="121">
        <v>8</v>
      </c>
      <c r="W24" s="122">
        <f t="shared" si="5"/>
        <v>7.6999999999999993</v>
      </c>
      <c r="X24" s="123">
        <v>7</v>
      </c>
      <c r="Y24" s="121">
        <v>8</v>
      </c>
      <c r="Z24" s="122">
        <f t="shared" si="6"/>
        <v>7.6999999999999993</v>
      </c>
      <c r="AA24" s="67"/>
      <c r="AB24" s="67"/>
      <c r="AC24" s="67"/>
    </row>
    <row r="25" spans="1:29" ht="21.75" customHeight="1">
      <c r="A25" s="189">
        <v>15</v>
      </c>
      <c r="B25" s="125">
        <v>1565010093</v>
      </c>
      <c r="C25" s="126" t="s">
        <v>90</v>
      </c>
      <c r="D25" s="127" t="s">
        <v>15</v>
      </c>
      <c r="E25" s="128" t="s">
        <v>265</v>
      </c>
      <c r="F25" s="121">
        <v>8</v>
      </c>
      <c r="G25" s="121">
        <v>7</v>
      </c>
      <c r="H25" s="122">
        <f t="shared" si="0"/>
        <v>7.2999999999999989</v>
      </c>
      <c r="I25" s="121">
        <v>9</v>
      </c>
      <c r="J25" s="121">
        <v>7</v>
      </c>
      <c r="K25" s="122">
        <f t="shared" si="1"/>
        <v>7.6</v>
      </c>
      <c r="L25" s="121">
        <v>9</v>
      </c>
      <c r="M25" s="121">
        <v>8</v>
      </c>
      <c r="N25" s="122">
        <f t="shared" si="2"/>
        <v>8.2999999999999989</v>
      </c>
      <c r="O25" s="121">
        <v>9</v>
      </c>
      <c r="P25" s="121">
        <v>7</v>
      </c>
      <c r="Q25" s="122">
        <f t="shared" si="3"/>
        <v>7.6</v>
      </c>
      <c r="R25" s="121">
        <v>8</v>
      </c>
      <c r="S25" s="121">
        <v>8</v>
      </c>
      <c r="T25" s="122">
        <f t="shared" si="4"/>
        <v>8</v>
      </c>
      <c r="U25" s="121">
        <v>7</v>
      </c>
      <c r="V25" s="121">
        <v>8</v>
      </c>
      <c r="W25" s="122">
        <f t="shared" si="5"/>
        <v>7.6999999999999993</v>
      </c>
      <c r="X25" s="123">
        <v>7</v>
      </c>
      <c r="Y25" s="121">
        <v>8</v>
      </c>
      <c r="Z25" s="122">
        <f t="shared" si="6"/>
        <v>7.6999999999999993</v>
      </c>
      <c r="AA25" s="67"/>
      <c r="AB25" s="67"/>
      <c r="AC25" s="67"/>
    </row>
    <row r="26" spans="1:29" ht="21.75" customHeight="1">
      <c r="A26" s="189">
        <v>16</v>
      </c>
      <c r="B26" s="125">
        <v>1565010094</v>
      </c>
      <c r="C26" s="139" t="s">
        <v>91</v>
      </c>
      <c r="D26" s="140" t="s">
        <v>15</v>
      </c>
      <c r="E26" s="128" t="s">
        <v>266</v>
      </c>
      <c r="F26" s="121">
        <v>8</v>
      </c>
      <c r="G26" s="121">
        <v>7</v>
      </c>
      <c r="H26" s="122">
        <f t="shared" si="0"/>
        <v>7.2999999999999989</v>
      </c>
      <c r="I26" s="121">
        <v>8</v>
      </c>
      <c r="J26" s="121">
        <v>7</v>
      </c>
      <c r="K26" s="122">
        <f t="shared" si="1"/>
        <v>7.2999999999999989</v>
      </c>
      <c r="L26" s="121">
        <v>9</v>
      </c>
      <c r="M26" s="121">
        <v>8</v>
      </c>
      <c r="N26" s="122">
        <f t="shared" si="2"/>
        <v>8.2999999999999989</v>
      </c>
      <c r="O26" s="121">
        <v>9.5</v>
      </c>
      <c r="P26" s="121">
        <v>8</v>
      </c>
      <c r="Q26" s="122">
        <f t="shared" si="3"/>
        <v>8.4499999999999993</v>
      </c>
      <c r="R26" s="121">
        <v>9</v>
      </c>
      <c r="S26" s="121">
        <v>8</v>
      </c>
      <c r="T26" s="122">
        <f t="shared" si="4"/>
        <v>8.2999999999999989</v>
      </c>
      <c r="U26" s="121">
        <v>8</v>
      </c>
      <c r="V26" s="121">
        <v>9</v>
      </c>
      <c r="W26" s="122">
        <f t="shared" si="5"/>
        <v>8.6999999999999993</v>
      </c>
      <c r="X26" s="123">
        <v>7</v>
      </c>
      <c r="Y26" s="121">
        <v>8</v>
      </c>
      <c r="Z26" s="122">
        <f t="shared" si="6"/>
        <v>7.6999999999999993</v>
      </c>
      <c r="AA26" s="67"/>
      <c r="AB26" s="67"/>
      <c r="AC26" s="67"/>
    </row>
    <row r="27" spans="1:29" ht="21.75" customHeight="1">
      <c r="A27" s="189">
        <v>17</v>
      </c>
      <c r="B27" s="125">
        <v>1565010097</v>
      </c>
      <c r="C27" s="126" t="s">
        <v>92</v>
      </c>
      <c r="D27" s="127" t="s">
        <v>16</v>
      </c>
      <c r="E27" s="128" t="s">
        <v>267</v>
      </c>
      <c r="F27" s="121">
        <v>8.5</v>
      </c>
      <c r="G27" s="121">
        <v>8</v>
      </c>
      <c r="H27" s="122">
        <f t="shared" si="0"/>
        <v>8.1499999999999986</v>
      </c>
      <c r="I27" s="121">
        <v>9</v>
      </c>
      <c r="J27" s="121">
        <v>8</v>
      </c>
      <c r="K27" s="122">
        <f t="shared" si="1"/>
        <v>8.2999999999999989</v>
      </c>
      <c r="L27" s="121">
        <v>7</v>
      </c>
      <c r="M27" s="121">
        <v>8</v>
      </c>
      <c r="N27" s="122">
        <f t="shared" si="2"/>
        <v>7.6999999999999993</v>
      </c>
      <c r="O27" s="121">
        <v>9</v>
      </c>
      <c r="P27" s="121">
        <v>8</v>
      </c>
      <c r="Q27" s="122">
        <f t="shared" si="3"/>
        <v>8.2999999999999989</v>
      </c>
      <c r="R27" s="121">
        <v>7</v>
      </c>
      <c r="S27" s="121">
        <v>8</v>
      </c>
      <c r="T27" s="122">
        <f t="shared" si="4"/>
        <v>7.6999999999999993</v>
      </c>
      <c r="U27" s="121">
        <v>8</v>
      </c>
      <c r="V27" s="121">
        <v>8</v>
      </c>
      <c r="W27" s="122">
        <f t="shared" si="5"/>
        <v>8</v>
      </c>
      <c r="X27" s="123">
        <v>7</v>
      </c>
      <c r="Y27" s="121">
        <v>8</v>
      </c>
      <c r="Z27" s="122">
        <f t="shared" si="6"/>
        <v>7.6999999999999993</v>
      </c>
      <c r="AA27" s="67"/>
      <c r="AB27" s="67"/>
      <c r="AC27" s="67"/>
    </row>
    <row r="28" spans="1:29" ht="21.75" customHeight="1">
      <c r="A28" s="189">
        <v>18</v>
      </c>
      <c r="B28" s="125">
        <v>1565010098</v>
      </c>
      <c r="C28" s="126" t="s">
        <v>93</v>
      </c>
      <c r="D28" s="127" t="s">
        <v>16</v>
      </c>
      <c r="E28" s="128" t="s">
        <v>96</v>
      </c>
      <c r="F28" s="121">
        <v>0</v>
      </c>
      <c r="G28" s="121">
        <v>8</v>
      </c>
      <c r="H28" s="122">
        <f t="shared" si="0"/>
        <v>5.6</v>
      </c>
      <c r="I28" s="121">
        <v>9</v>
      </c>
      <c r="J28" s="121">
        <v>8</v>
      </c>
      <c r="K28" s="122">
        <f t="shared" si="1"/>
        <v>8.2999999999999989</v>
      </c>
      <c r="L28" s="121">
        <v>7</v>
      </c>
      <c r="M28" s="121">
        <v>8</v>
      </c>
      <c r="N28" s="122">
        <f t="shared" si="2"/>
        <v>7.6999999999999993</v>
      </c>
      <c r="O28" s="121">
        <v>8.5</v>
      </c>
      <c r="P28" s="121">
        <v>7</v>
      </c>
      <c r="Q28" s="122">
        <f t="shared" si="3"/>
        <v>7.4499999999999993</v>
      </c>
      <c r="R28" s="121">
        <v>9</v>
      </c>
      <c r="S28" s="121">
        <v>7</v>
      </c>
      <c r="T28" s="122">
        <f t="shared" si="4"/>
        <v>7.6</v>
      </c>
      <c r="U28" s="121">
        <v>8</v>
      </c>
      <c r="V28" s="121">
        <v>7</v>
      </c>
      <c r="W28" s="122">
        <f t="shared" si="5"/>
        <v>7.2999999999999989</v>
      </c>
      <c r="X28" s="123">
        <v>8</v>
      </c>
      <c r="Y28" s="121">
        <v>7</v>
      </c>
      <c r="Z28" s="122">
        <f t="shared" si="6"/>
        <v>7.2999999999999989</v>
      </c>
      <c r="AA28" s="67"/>
      <c r="AB28" s="67"/>
      <c r="AC28" s="67"/>
    </row>
    <row r="29" spans="1:29" ht="21.75" customHeight="1">
      <c r="A29" s="189">
        <v>19</v>
      </c>
      <c r="B29" s="125">
        <v>1565010100</v>
      </c>
      <c r="C29" s="126" t="s">
        <v>94</v>
      </c>
      <c r="D29" s="127" t="s">
        <v>95</v>
      </c>
      <c r="E29" s="128" t="s">
        <v>98</v>
      </c>
      <c r="F29" s="121">
        <v>8</v>
      </c>
      <c r="G29" s="121">
        <v>7</v>
      </c>
      <c r="H29" s="122">
        <f t="shared" si="0"/>
        <v>7.2999999999999989</v>
      </c>
      <c r="I29" s="121">
        <v>8</v>
      </c>
      <c r="J29" s="121">
        <v>7</v>
      </c>
      <c r="K29" s="122">
        <f t="shared" si="1"/>
        <v>7.2999999999999989</v>
      </c>
      <c r="L29" s="121">
        <v>8</v>
      </c>
      <c r="M29" s="121">
        <v>8</v>
      </c>
      <c r="N29" s="122">
        <f t="shared" si="2"/>
        <v>8</v>
      </c>
      <c r="O29" s="121">
        <v>8.5</v>
      </c>
      <c r="P29" s="121">
        <v>7</v>
      </c>
      <c r="Q29" s="122">
        <f t="shared" si="3"/>
        <v>7.4499999999999993</v>
      </c>
      <c r="R29" s="121">
        <v>9</v>
      </c>
      <c r="S29" s="121">
        <v>7</v>
      </c>
      <c r="T29" s="122">
        <f t="shared" si="4"/>
        <v>7.6</v>
      </c>
      <c r="U29" s="121">
        <v>7</v>
      </c>
      <c r="V29" s="121">
        <v>8</v>
      </c>
      <c r="W29" s="122">
        <f t="shared" si="5"/>
        <v>7.6999999999999993</v>
      </c>
      <c r="X29" s="123">
        <v>7</v>
      </c>
      <c r="Y29" s="121">
        <v>8</v>
      </c>
      <c r="Z29" s="122">
        <f t="shared" si="6"/>
        <v>7.6999999999999993</v>
      </c>
      <c r="AA29" s="67"/>
      <c r="AB29" s="67"/>
      <c r="AC29" s="67"/>
    </row>
    <row r="30" spans="1:29" s="69" customFormat="1" ht="21.75" customHeight="1">
      <c r="A30" s="190">
        <v>20</v>
      </c>
      <c r="B30" s="131">
        <v>1565010101</v>
      </c>
      <c r="C30" s="132" t="s">
        <v>97</v>
      </c>
      <c r="D30" s="133" t="s">
        <v>17</v>
      </c>
      <c r="E30" s="134" t="s">
        <v>100</v>
      </c>
      <c r="F30" s="135">
        <v>0</v>
      </c>
      <c r="G30" s="135" t="s">
        <v>12</v>
      </c>
      <c r="H30" s="136">
        <v>0</v>
      </c>
      <c r="I30" s="135">
        <v>8</v>
      </c>
      <c r="J30" s="135" t="s">
        <v>12</v>
      </c>
      <c r="K30" s="136">
        <v>2</v>
      </c>
      <c r="L30" s="135">
        <v>7</v>
      </c>
      <c r="M30" s="135" t="s">
        <v>12</v>
      </c>
      <c r="N30" s="136">
        <v>2</v>
      </c>
      <c r="O30" s="135">
        <v>8</v>
      </c>
      <c r="P30" s="135" t="s">
        <v>12</v>
      </c>
      <c r="Q30" s="136">
        <v>2</v>
      </c>
      <c r="R30" s="135">
        <v>7</v>
      </c>
      <c r="S30" s="135" t="s">
        <v>12</v>
      </c>
      <c r="T30" s="136">
        <v>2</v>
      </c>
      <c r="U30" s="135">
        <v>6</v>
      </c>
      <c r="V30" s="135" t="s">
        <v>12</v>
      </c>
      <c r="W30" s="136">
        <v>3</v>
      </c>
      <c r="X30" s="137">
        <v>6</v>
      </c>
      <c r="Y30" s="135" t="s">
        <v>12</v>
      </c>
      <c r="Z30" s="136">
        <v>2</v>
      </c>
    </row>
    <row r="31" spans="1:29" ht="21.75" customHeight="1">
      <c r="A31" s="189">
        <v>21</v>
      </c>
      <c r="B31" s="125">
        <v>1565010102</v>
      </c>
      <c r="C31" s="126" t="s">
        <v>99</v>
      </c>
      <c r="D31" s="127" t="s">
        <v>17</v>
      </c>
      <c r="E31" s="128" t="s">
        <v>102</v>
      </c>
      <c r="F31" s="121">
        <v>0</v>
      </c>
      <c r="G31" s="121">
        <v>6</v>
      </c>
      <c r="H31" s="122">
        <f t="shared" si="0"/>
        <v>4.1999999999999993</v>
      </c>
      <c r="I31" s="121">
        <v>8</v>
      </c>
      <c r="J31" s="121">
        <v>6</v>
      </c>
      <c r="K31" s="122">
        <f t="shared" si="1"/>
        <v>6.6</v>
      </c>
      <c r="L31" s="121">
        <v>7</v>
      </c>
      <c r="M31" s="121">
        <v>8</v>
      </c>
      <c r="N31" s="122">
        <f t="shared" si="2"/>
        <v>7.6999999999999993</v>
      </c>
      <c r="O31" s="121">
        <v>0</v>
      </c>
      <c r="P31" s="121">
        <v>6</v>
      </c>
      <c r="Q31" s="122">
        <f t="shared" si="3"/>
        <v>4.1999999999999993</v>
      </c>
      <c r="R31" s="121">
        <v>0</v>
      </c>
      <c r="S31" s="121">
        <v>5</v>
      </c>
      <c r="T31" s="122">
        <f t="shared" si="4"/>
        <v>3.5</v>
      </c>
      <c r="U31" s="121">
        <v>6</v>
      </c>
      <c r="V31" s="121">
        <v>8</v>
      </c>
      <c r="W31" s="122">
        <f t="shared" si="5"/>
        <v>7.3999999999999995</v>
      </c>
      <c r="X31" s="123">
        <v>7</v>
      </c>
      <c r="Y31" s="121">
        <v>7</v>
      </c>
      <c r="Z31" s="122">
        <f t="shared" si="6"/>
        <v>7</v>
      </c>
      <c r="AA31" s="67"/>
      <c r="AB31" s="67"/>
      <c r="AC31" s="67"/>
    </row>
    <row r="32" spans="1:29" ht="21.75" customHeight="1">
      <c r="A32" s="189">
        <v>22</v>
      </c>
      <c r="B32" s="125">
        <v>1565010103</v>
      </c>
      <c r="C32" s="126" t="s">
        <v>101</v>
      </c>
      <c r="D32" s="127" t="s">
        <v>18</v>
      </c>
      <c r="E32" s="128" t="s">
        <v>104</v>
      </c>
      <c r="F32" s="121">
        <v>9</v>
      </c>
      <c r="G32" s="121">
        <v>7</v>
      </c>
      <c r="H32" s="122">
        <f t="shared" si="0"/>
        <v>7.6</v>
      </c>
      <c r="I32" s="121">
        <v>9</v>
      </c>
      <c r="J32" s="121">
        <v>7</v>
      </c>
      <c r="K32" s="122">
        <f t="shared" si="1"/>
        <v>7.6</v>
      </c>
      <c r="L32" s="121">
        <v>8</v>
      </c>
      <c r="M32" s="121">
        <v>8</v>
      </c>
      <c r="N32" s="122">
        <f t="shared" si="2"/>
        <v>8</v>
      </c>
      <c r="O32" s="121">
        <v>8</v>
      </c>
      <c r="P32" s="121">
        <v>7</v>
      </c>
      <c r="Q32" s="122">
        <f t="shared" si="3"/>
        <v>7.2999999999999989</v>
      </c>
      <c r="R32" s="121">
        <v>8</v>
      </c>
      <c r="S32" s="121">
        <v>7</v>
      </c>
      <c r="T32" s="122">
        <f t="shared" si="4"/>
        <v>7.2999999999999989</v>
      </c>
      <c r="U32" s="121">
        <v>8</v>
      </c>
      <c r="V32" s="121">
        <v>7</v>
      </c>
      <c r="W32" s="122">
        <f t="shared" si="5"/>
        <v>7.2999999999999989</v>
      </c>
      <c r="X32" s="123">
        <v>7</v>
      </c>
      <c r="Y32" s="121">
        <v>7</v>
      </c>
      <c r="Z32" s="122">
        <f t="shared" si="6"/>
        <v>7</v>
      </c>
      <c r="AA32" s="67"/>
      <c r="AB32" s="67"/>
      <c r="AC32" s="67"/>
    </row>
    <row r="33" spans="1:29" ht="21.75" customHeight="1">
      <c r="A33" s="189">
        <v>23</v>
      </c>
      <c r="B33" s="125">
        <v>1565010104</v>
      </c>
      <c r="C33" s="126" t="s">
        <v>19</v>
      </c>
      <c r="D33" s="127" t="s">
        <v>103</v>
      </c>
      <c r="E33" s="128" t="s">
        <v>268</v>
      </c>
      <c r="F33" s="121">
        <v>8</v>
      </c>
      <c r="G33" s="121">
        <v>6</v>
      </c>
      <c r="H33" s="122">
        <f t="shared" si="0"/>
        <v>6.6</v>
      </c>
      <c r="I33" s="121">
        <v>9</v>
      </c>
      <c r="J33" s="121">
        <v>6</v>
      </c>
      <c r="K33" s="122">
        <f t="shared" si="1"/>
        <v>6.8999999999999986</v>
      </c>
      <c r="L33" s="121">
        <v>7</v>
      </c>
      <c r="M33" s="121">
        <v>8</v>
      </c>
      <c r="N33" s="122">
        <f t="shared" si="2"/>
        <v>7.6999999999999993</v>
      </c>
      <c r="O33" s="121">
        <v>8</v>
      </c>
      <c r="P33" s="121">
        <v>8</v>
      </c>
      <c r="Q33" s="122">
        <f t="shared" si="3"/>
        <v>8</v>
      </c>
      <c r="R33" s="121">
        <v>9</v>
      </c>
      <c r="S33" s="121">
        <v>7</v>
      </c>
      <c r="T33" s="122">
        <f t="shared" si="4"/>
        <v>7.6</v>
      </c>
      <c r="U33" s="121">
        <v>7</v>
      </c>
      <c r="V33" s="121">
        <v>7</v>
      </c>
      <c r="W33" s="122">
        <f t="shared" si="5"/>
        <v>7</v>
      </c>
      <c r="X33" s="123">
        <v>7</v>
      </c>
      <c r="Y33" s="121">
        <v>8</v>
      </c>
      <c r="Z33" s="122">
        <f t="shared" si="6"/>
        <v>7.6999999999999993</v>
      </c>
      <c r="AA33" s="67"/>
      <c r="AB33" s="67"/>
      <c r="AC33" s="67"/>
    </row>
    <row r="34" spans="1:29" ht="21.75" customHeight="1">
      <c r="A34" s="189">
        <v>24</v>
      </c>
      <c r="B34" s="131">
        <v>1565010105</v>
      </c>
      <c r="C34" s="132" t="s">
        <v>269</v>
      </c>
      <c r="D34" s="133" t="s">
        <v>105</v>
      </c>
      <c r="E34" s="128" t="s">
        <v>107</v>
      </c>
      <c r="F34" s="121">
        <v>0</v>
      </c>
      <c r="G34" s="121">
        <v>6</v>
      </c>
      <c r="H34" s="122">
        <f t="shared" si="0"/>
        <v>4.1999999999999993</v>
      </c>
      <c r="I34" s="121">
        <v>8</v>
      </c>
      <c r="J34" s="121">
        <v>6</v>
      </c>
      <c r="K34" s="122">
        <f t="shared" si="1"/>
        <v>6.6</v>
      </c>
      <c r="L34" s="121">
        <v>9</v>
      </c>
      <c r="M34" s="121">
        <v>7</v>
      </c>
      <c r="N34" s="122">
        <f t="shared" si="2"/>
        <v>7.6</v>
      </c>
      <c r="O34" s="121">
        <v>8.5</v>
      </c>
      <c r="P34" s="121">
        <v>7</v>
      </c>
      <c r="Q34" s="122">
        <f t="shared" si="3"/>
        <v>7.4499999999999993</v>
      </c>
      <c r="R34" s="121">
        <v>8.5</v>
      </c>
      <c r="S34" s="121">
        <v>7</v>
      </c>
      <c r="T34" s="122">
        <f t="shared" si="4"/>
        <v>7.4499999999999993</v>
      </c>
      <c r="U34" s="121">
        <v>6</v>
      </c>
      <c r="V34" s="121">
        <v>8</v>
      </c>
      <c r="W34" s="122">
        <f t="shared" si="5"/>
        <v>7.3999999999999995</v>
      </c>
      <c r="X34" s="123">
        <v>7</v>
      </c>
      <c r="Y34" s="121">
        <v>6</v>
      </c>
      <c r="Z34" s="122">
        <f t="shared" si="6"/>
        <v>6.2999999999999989</v>
      </c>
      <c r="AA34" s="67"/>
      <c r="AB34" s="67"/>
      <c r="AC34" s="67"/>
    </row>
    <row r="35" spans="1:29" ht="21.75" customHeight="1">
      <c r="A35" s="189">
        <v>25</v>
      </c>
      <c r="B35" s="125">
        <v>1565010106</v>
      </c>
      <c r="C35" s="126" t="s">
        <v>106</v>
      </c>
      <c r="D35" s="127" t="s">
        <v>20</v>
      </c>
      <c r="E35" s="128" t="s">
        <v>109</v>
      </c>
      <c r="F35" s="121">
        <v>8</v>
      </c>
      <c r="G35" s="121">
        <v>7</v>
      </c>
      <c r="H35" s="122">
        <f t="shared" si="0"/>
        <v>7.2999999999999989</v>
      </c>
      <c r="I35" s="121">
        <v>9</v>
      </c>
      <c r="J35" s="121">
        <v>7</v>
      </c>
      <c r="K35" s="122">
        <f t="shared" si="1"/>
        <v>7.6</v>
      </c>
      <c r="L35" s="121">
        <v>10</v>
      </c>
      <c r="M35" s="121">
        <v>8</v>
      </c>
      <c r="N35" s="122">
        <f t="shared" si="2"/>
        <v>8.6</v>
      </c>
      <c r="O35" s="121">
        <v>9</v>
      </c>
      <c r="P35" s="121">
        <v>7</v>
      </c>
      <c r="Q35" s="122">
        <f t="shared" si="3"/>
        <v>7.6</v>
      </c>
      <c r="R35" s="121">
        <v>8.5</v>
      </c>
      <c r="S35" s="121">
        <v>8</v>
      </c>
      <c r="T35" s="122">
        <f t="shared" si="4"/>
        <v>8.1499999999999986</v>
      </c>
      <c r="U35" s="121">
        <v>6</v>
      </c>
      <c r="V35" s="121">
        <v>8</v>
      </c>
      <c r="W35" s="122">
        <f t="shared" si="5"/>
        <v>7.3999999999999995</v>
      </c>
      <c r="X35" s="123">
        <v>8</v>
      </c>
      <c r="Y35" s="121">
        <v>8</v>
      </c>
      <c r="Z35" s="122">
        <f t="shared" si="6"/>
        <v>8</v>
      </c>
      <c r="AA35" s="67"/>
      <c r="AB35" s="67"/>
      <c r="AC35" s="67"/>
    </row>
    <row r="36" spans="1:29" ht="21.75" customHeight="1">
      <c r="A36" s="189">
        <v>26</v>
      </c>
      <c r="B36" s="125">
        <v>1565010108</v>
      </c>
      <c r="C36" s="139" t="s">
        <v>108</v>
      </c>
      <c r="D36" s="141" t="s">
        <v>21</v>
      </c>
      <c r="E36" s="128" t="s">
        <v>110</v>
      </c>
      <c r="F36" s="121">
        <v>8</v>
      </c>
      <c r="G36" s="121">
        <v>8</v>
      </c>
      <c r="H36" s="122">
        <f t="shared" si="0"/>
        <v>8</v>
      </c>
      <c r="I36" s="121">
        <v>9</v>
      </c>
      <c r="J36" s="121">
        <v>8</v>
      </c>
      <c r="K36" s="122">
        <f t="shared" si="1"/>
        <v>8.2999999999999989</v>
      </c>
      <c r="L36" s="121">
        <v>9</v>
      </c>
      <c r="M36" s="121">
        <v>8</v>
      </c>
      <c r="N36" s="122">
        <f t="shared" si="2"/>
        <v>8.2999999999999989</v>
      </c>
      <c r="O36" s="121">
        <v>8.5</v>
      </c>
      <c r="P36" s="121">
        <v>7</v>
      </c>
      <c r="Q36" s="122">
        <f t="shared" si="3"/>
        <v>7.4499999999999993</v>
      </c>
      <c r="R36" s="121">
        <v>9</v>
      </c>
      <c r="S36" s="121">
        <v>8</v>
      </c>
      <c r="T36" s="122">
        <f t="shared" si="4"/>
        <v>8.2999999999999989</v>
      </c>
      <c r="U36" s="121">
        <v>8</v>
      </c>
      <c r="V36" s="121">
        <v>8</v>
      </c>
      <c r="W36" s="122">
        <f t="shared" si="5"/>
        <v>8</v>
      </c>
      <c r="X36" s="123">
        <v>8</v>
      </c>
      <c r="Y36" s="121">
        <v>8</v>
      </c>
      <c r="Z36" s="122">
        <f t="shared" si="6"/>
        <v>8</v>
      </c>
      <c r="AA36" s="67"/>
      <c r="AB36" s="67"/>
      <c r="AC36" s="67"/>
    </row>
    <row r="37" spans="1:29" ht="21.75" customHeight="1">
      <c r="A37" s="189">
        <v>27</v>
      </c>
      <c r="B37" s="125">
        <v>1565010110</v>
      </c>
      <c r="C37" s="126" t="s">
        <v>22</v>
      </c>
      <c r="D37" s="127" t="s">
        <v>23</v>
      </c>
      <c r="E37" s="128" t="s">
        <v>112</v>
      </c>
      <c r="F37" s="121">
        <v>7</v>
      </c>
      <c r="G37" s="121">
        <v>8</v>
      </c>
      <c r="H37" s="122">
        <f t="shared" si="0"/>
        <v>7.6999999999999993</v>
      </c>
      <c r="I37" s="121">
        <v>9</v>
      </c>
      <c r="J37" s="121">
        <v>8</v>
      </c>
      <c r="K37" s="122">
        <f t="shared" si="1"/>
        <v>8.2999999999999989</v>
      </c>
      <c r="L37" s="121">
        <v>8</v>
      </c>
      <c r="M37" s="121">
        <v>8</v>
      </c>
      <c r="N37" s="122">
        <f t="shared" si="2"/>
        <v>8</v>
      </c>
      <c r="O37" s="121">
        <v>8.5</v>
      </c>
      <c r="P37" s="121">
        <v>7</v>
      </c>
      <c r="Q37" s="122">
        <f t="shared" si="3"/>
        <v>7.4499999999999993</v>
      </c>
      <c r="R37" s="121">
        <v>9.5</v>
      </c>
      <c r="S37" s="121">
        <v>7</v>
      </c>
      <c r="T37" s="122">
        <f t="shared" si="4"/>
        <v>7.75</v>
      </c>
      <c r="U37" s="121">
        <v>7</v>
      </c>
      <c r="V37" s="121">
        <v>8</v>
      </c>
      <c r="W37" s="122">
        <f t="shared" si="5"/>
        <v>7.6999999999999993</v>
      </c>
      <c r="X37" s="123">
        <v>8</v>
      </c>
      <c r="Y37" s="121">
        <v>8</v>
      </c>
      <c r="Z37" s="122">
        <f t="shared" si="6"/>
        <v>8</v>
      </c>
      <c r="AA37" s="67"/>
      <c r="AB37" s="67"/>
      <c r="AC37" s="67"/>
    </row>
    <row r="38" spans="1:29" ht="21.75" customHeight="1">
      <c r="A38" s="189">
        <v>28</v>
      </c>
      <c r="B38" s="125">
        <v>1565010111</v>
      </c>
      <c r="C38" s="126" t="s">
        <v>111</v>
      </c>
      <c r="D38" s="127" t="s">
        <v>23</v>
      </c>
      <c r="E38" s="128" t="s">
        <v>114</v>
      </c>
      <c r="F38" s="121">
        <v>0</v>
      </c>
      <c r="G38" s="121">
        <v>7</v>
      </c>
      <c r="H38" s="122">
        <f t="shared" si="0"/>
        <v>4.8999999999999995</v>
      </c>
      <c r="I38" s="121">
        <v>8</v>
      </c>
      <c r="J38" s="121">
        <v>7</v>
      </c>
      <c r="K38" s="122">
        <f t="shared" si="1"/>
        <v>7.2999999999999989</v>
      </c>
      <c r="L38" s="121">
        <v>8</v>
      </c>
      <c r="M38" s="121">
        <v>8</v>
      </c>
      <c r="N38" s="122">
        <f t="shared" si="2"/>
        <v>8</v>
      </c>
      <c r="O38" s="121">
        <v>8.5</v>
      </c>
      <c r="P38" s="121">
        <v>8</v>
      </c>
      <c r="Q38" s="122">
        <f t="shared" si="3"/>
        <v>8.1499999999999986</v>
      </c>
      <c r="R38" s="121">
        <v>0</v>
      </c>
      <c r="S38" s="121">
        <v>6</v>
      </c>
      <c r="T38" s="122">
        <f t="shared" si="4"/>
        <v>4.1999999999999993</v>
      </c>
      <c r="U38" s="121">
        <v>7</v>
      </c>
      <c r="V38" s="121">
        <v>8</v>
      </c>
      <c r="W38" s="122">
        <f t="shared" si="5"/>
        <v>7.6999999999999993</v>
      </c>
      <c r="X38" s="123">
        <v>7</v>
      </c>
      <c r="Y38" s="121">
        <v>6</v>
      </c>
      <c r="Z38" s="122">
        <f t="shared" si="6"/>
        <v>6.2999999999999989</v>
      </c>
      <c r="AA38" s="67"/>
      <c r="AB38" s="67"/>
      <c r="AC38" s="67"/>
    </row>
    <row r="39" spans="1:29" ht="21.75" customHeight="1">
      <c r="A39" s="189">
        <v>29</v>
      </c>
      <c r="B39" s="125">
        <v>1565010112</v>
      </c>
      <c r="C39" s="126" t="s">
        <v>106</v>
      </c>
      <c r="D39" s="127" t="s">
        <v>113</v>
      </c>
      <c r="E39" s="128" t="s">
        <v>115</v>
      </c>
      <c r="F39" s="121">
        <v>7</v>
      </c>
      <c r="G39" s="121">
        <v>8</v>
      </c>
      <c r="H39" s="122">
        <f t="shared" si="0"/>
        <v>7.6999999999999993</v>
      </c>
      <c r="I39" s="121">
        <v>8</v>
      </c>
      <c r="J39" s="121">
        <v>8</v>
      </c>
      <c r="K39" s="122">
        <f t="shared" si="1"/>
        <v>8</v>
      </c>
      <c r="L39" s="121">
        <v>7</v>
      </c>
      <c r="M39" s="121">
        <v>8</v>
      </c>
      <c r="N39" s="122">
        <f t="shared" si="2"/>
        <v>7.6999999999999993</v>
      </c>
      <c r="O39" s="121">
        <v>9</v>
      </c>
      <c r="P39" s="121">
        <v>7</v>
      </c>
      <c r="Q39" s="122">
        <f t="shared" si="3"/>
        <v>7.6</v>
      </c>
      <c r="R39" s="121">
        <v>9.5</v>
      </c>
      <c r="S39" s="121">
        <v>7</v>
      </c>
      <c r="T39" s="122">
        <f t="shared" si="4"/>
        <v>7.75</v>
      </c>
      <c r="U39" s="121">
        <v>6</v>
      </c>
      <c r="V39" s="121">
        <v>8</v>
      </c>
      <c r="W39" s="122">
        <f t="shared" si="5"/>
        <v>7.3999999999999995</v>
      </c>
      <c r="X39" s="123">
        <v>7</v>
      </c>
      <c r="Y39" s="121">
        <v>7</v>
      </c>
      <c r="Z39" s="122">
        <f t="shared" si="6"/>
        <v>7</v>
      </c>
      <c r="AA39" s="67"/>
      <c r="AB39" s="67"/>
      <c r="AC39" s="67"/>
    </row>
    <row r="40" spans="1:29" s="70" customFormat="1" ht="21.75" customHeight="1">
      <c r="A40" s="189">
        <v>30</v>
      </c>
      <c r="B40" s="125">
        <v>1565010113</v>
      </c>
      <c r="C40" s="126" t="s">
        <v>106</v>
      </c>
      <c r="D40" s="127" t="s">
        <v>24</v>
      </c>
      <c r="E40" s="128" t="s">
        <v>118</v>
      </c>
      <c r="F40" s="121">
        <v>7</v>
      </c>
      <c r="G40" s="121">
        <v>6</v>
      </c>
      <c r="H40" s="122">
        <f t="shared" si="0"/>
        <v>6.2999999999999989</v>
      </c>
      <c r="I40" s="121">
        <v>8</v>
      </c>
      <c r="J40" s="121">
        <v>6</v>
      </c>
      <c r="K40" s="122">
        <f t="shared" si="1"/>
        <v>6.6</v>
      </c>
      <c r="L40" s="121">
        <v>7</v>
      </c>
      <c r="M40" s="121">
        <v>7</v>
      </c>
      <c r="N40" s="122">
        <f t="shared" si="2"/>
        <v>7</v>
      </c>
      <c r="O40" s="121">
        <v>8.5</v>
      </c>
      <c r="P40" s="121">
        <v>7</v>
      </c>
      <c r="Q40" s="122">
        <f t="shared" si="3"/>
        <v>7.4499999999999993</v>
      </c>
      <c r="R40" s="121">
        <v>8</v>
      </c>
      <c r="S40" s="121">
        <v>7</v>
      </c>
      <c r="T40" s="122">
        <f t="shared" si="4"/>
        <v>7.2999999999999989</v>
      </c>
      <c r="U40" s="121">
        <v>6</v>
      </c>
      <c r="V40" s="121">
        <v>7</v>
      </c>
      <c r="W40" s="122">
        <f t="shared" si="5"/>
        <v>6.6999999999999993</v>
      </c>
      <c r="X40" s="123">
        <v>8</v>
      </c>
      <c r="Y40" s="121">
        <v>8</v>
      </c>
      <c r="Z40" s="122">
        <f t="shared" si="6"/>
        <v>8</v>
      </c>
    </row>
    <row r="41" spans="1:29" ht="21.75" customHeight="1">
      <c r="A41" s="189">
        <v>31</v>
      </c>
      <c r="B41" s="125">
        <v>1565010114</v>
      </c>
      <c r="C41" s="126" t="s">
        <v>116</v>
      </c>
      <c r="D41" s="127" t="s">
        <v>117</v>
      </c>
      <c r="E41" s="128" t="s">
        <v>270</v>
      </c>
      <c r="F41" s="121">
        <v>0</v>
      </c>
      <c r="G41" s="121">
        <v>7</v>
      </c>
      <c r="H41" s="122">
        <f t="shared" si="0"/>
        <v>4.8999999999999995</v>
      </c>
      <c r="I41" s="121">
        <v>9</v>
      </c>
      <c r="J41" s="121">
        <v>7</v>
      </c>
      <c r="K41" s="122">
        <f t="shared" si="1"/>
        <v>7.6</v>
      </c>
      <c r="L41" s="121">
        <v>8</v>
      </c>
      <c r="M41" s="121">
        <v>7</v>
      </c>
      <c r="N41" s="122">
        <f t="shared" si="2"/>
        <v>7.2999999999999989</v>
      </c>
      <c r="O41" s="121">
        <v>8.5</v>
      </c>
      <c r="P41" s="121">
        <v>8</v>
      </c>
      <c r="Q41" s="122">
        <f t="shared" si="3"/>
        <v>8.1499999999999986</v>
      </c>
      <c r="R41" s="121">
        <v>7</v>
      </c>
      <c r="S41" s="121">
        <v>8</v>
      </c>
      <c r="T41" s="122">
        <f t="shared" si="4"/>
        <v>7.6999999999999993</v>
      </c>
      <c r="U41" s="121">
        <v>6</v>
      </c>
      <c r="V41" s="121">
        <v>8</v>
      </c>
      <c r="W41" s="122">
        <f t="shared" si="5"/>
        <v>7.3999999999999995</v>
      </c>
      <c r="X41" s="123">
        <v>8</v>
      </c>
      <c r="Y41" s="121">
        <v>7</v>
      </c>
      <c r="Z41" s="122">
        <f t="shared" si="6"/>
        <v>7.2999999999999989</v>
      </c>
      <c r="AA41" s="67"/>
      <c r="AB41" s="67"/>
      <c r="AC41" s="67"/>
    </row>
    <row r="42" spans="1:29" ht="21.75" customHeight="1">
      <c r="A42" s="189">
        <v>32</v>
      </c>
      <c r="B42" s="125">
        <v>1565010115</v>
      </c>
      <c r="C42" s="126" t="s">
        <v>119</v>
      </c>
      <c r="D42" s="127" t="s">
        <v>120</v>
      </c>
      <c r="E42" s="128" t="s">
        <v>123</v>
      </c>
      <c r="F42" s="121">
        <v>9</v>
      </c>
      <c r="G42" s="121">
        <v>7</v>
      </c>
      <c r="H42" s="122">
        <f t="shared" si="0"/>
        <v>7.6</v>
      </c>
      <c r="I42" s="121">
        <v>8</v>
      </c>
      <c r="J42" s="121">
        <v>7</v>
      </c>
      <c r="K42" s="122">
        <f t="shared" si="1"/>
        <v>7.2999999999999989</v>
      </c>
      <c r="L42" s="121">
        <v>0</v>
      </c>
      <c r="M42" s="121">
        <v>8</v>
      </c>
      <c r="N42" s="122">
        <f t="shared" si="2"/>
        <v>5.6</v>
      </c>
      <c r="O42" s="121">
        <v>0</v>
      </c>
      <c r="P42" s="121">
        <v>8</v>
      </c>
      <c r="Q42" s="122">
        <f t="shared" si="3"/>
        <v>5.6</v>
      </c>
      <c r="R42" s="121">
        <v>9</v>
      </c>
      <c r="S42" s="121">
        <v>7</v>
      </c>
      <c r="T42" s="122">
        <f t="shared" si="4"/>
        <v>7.6</v>
      </c>
      <c r="U42" s="121">
        <v>7</v>
      </c>
      <c r="V42" s="121">
        <v>8</v>
      </c>
      <c r="W42" s="122">
        <f t="shared" si="5"/>
        <v>7.6999999999999993</v>
      </c>
      <c r="X42" s="123">
        <v>8</v>
      </c>
      <c r="Y42" s="121">
        <v>8</v>
      </c>
      <c r="Z42" s="122">
        <f t="shared" si="6"/>
        <v>8</v>
      </c>
      <c r="AA42" s="67"/>
      <c r="AB42" s="67"/>
      <c r="AC42" s="67"/>
    </row>
    <row r="43" spans="1:29" s="70" customFormat="1" ht="21.75" customHeight="1">
      <c r="A43" s="189">
        <v>33</v>
      </c>
      <c r="B43" s="125">
        <v>1565010116</v>
      </c>
      <c r="C43" s="126" t="s">
        <v>121</v>
      </c>
      <c r="D43" s="127" t="s">
        <v>122</v>
      </c>
      <c r="E43" s="128" t="s">
        <v>125</v>
      </c>
      <c r="F43" s="121">
        <v>8</v>
      </c>
      <c r="G43" s="121">
        <v>8</v>
      </c>
      <c r="H43" s="122">
        <f t="shared" si="0"/>
        <v>8</v>
      </c>
      <c r="I43" s="121">
        <v>9</v>
      </c>
      <c r="J43" s="121">
        <v>8</v>
      </c>
      <c r="K43" s="122">
        <f t="shared" si="1"/>
        <v>8.2999999999999989</v>
      </c>
      <c r="L43" s="121">
        <v>7</v>
      </c>
      <c r="M43" s="121">
        <v>8</v>
      </c>
      <c r="N43" s="122">
        <f t="shared" si="2"/>
        <v>7.6999999999999993</v>
      </c>
      <c r="O43" s="121">
        <v>0</v>
      </c>
      <c r="P43" s="121">
        <v>7</v>
      </c>
      <c r="Q43" s="122">
        <f t="shared" si="3"/>
        <v>4.8999999999999995</v>
      </c>
      <c r="R43" s="121">
        <v>8</v>
      </c>
      <c r="S43" s="121">
        <v>7</v>
      </c>
      <c r="T43" s="122">
        <f t="shared" si="4"/>
        <v>7.2999999999999989</v>
      </c>
      <c r="U43" s="121">
        <v>8</v>
      </c>
      <c r="V43" s="121">
        <v>8</v>
      </c>
      <c r="W43" s="122">
        <f t="shared" si="5"/>
        <v>8</v>
      </c>
      <c r="X43" s="123">
        <v>7</v>
      </c>
      <c r="Y43" s="121">
        <v>8</v>
      </c>
      <c r="Z43" s="122">
        <f t="shared" si="6"/>
        <v>7.6999999999999993</v>
      </c>
    </row>
    <row r="44" spans="1:29" ht="21.75" customHeight="1">
      <c r="A44" s="189">
        <v>34</v>
      </c>
      <c r="B44" s="125">
        <v>1565010117</v>
      </c>
      <c r="C44" s="126" t="s">
        <v>124</v>
      </c>
      <c r="D44" s="127" t="s">
        <v>25</v>
      </c>
      <c r="E44" s="128" t="s">
        <v>126</v>
      </c>
      <c r="F44" s="121">
        <v>8</v>
      </c>
      <c r="G44" s="121">
        <v>7</v>
      </c>
      <c r="H44" s="122">
        <f t="shared" si="0"/>
        <v>7.2999999999999989</v>
      </c>
      <c r="I44" s="121">
        <v>9</v>
      </c>
      <c r="J44" s="121">
        <v>7</v>
      </c>
      <c r="K44" s="122">
        <f t="shared" si="1"/>
        <v>7.6</v>
      </c>
      <c r="L44" s="121">
        <v>10</v>
      </c>
      <c r="M44" s="121">
        <v>8</v>
      </c>
      <c r="N44" s="122">
        <f t="shared" si="2"/>
        <v>8.6</v>
      </c>
      <c r="O44" s="121">
        <v>8.5</v>
      </c>
      <c r="P44" s="121">
        <v>7</v>
      </c>
      <c r="Q44" s="122">
        <f t="shared" si="3"/>
        <v>7.4499999999999993</v>
      </c>
      <c r="R44" s="121">
        <v>9</v>
      </c>
      <c r="S44" s="121">
        <v>6</v>
      </c>
      <c r="T44" s="122">
        <f t="shared" si="4"/>
        <v>6.8999999999999986</v>
      </c>
      <c r="U44" s="121">
        <v>7</v>
      </c>
      <c r="V44" s="121">
        <v>8</v>
      </c>
      <c r="W44" s="122">
        <f t="shared" si="5"/>
        <v>7.6999999999999993</v>
      </c>
      <c r="X44" s="123">
        <v>7</v>
      </c>
      <c r="Y44" s="121">
        <v>8</v>
      </c>
      <c r="Z44" s="122">
        <f t="shared" si="6"/>
        <v>7.6999999999999993</v>
      </c>
      <c r="AA44" s="67"/>
      <c r="AB44" s="67"/>
      <c r="AC44" s="67"/>
    </row>
    <row r="45" spans="1:29" ht="21.75" customHeight="1">
      <c r="A45" s="189">
        <v>35</v>
      </c>
      <c r="B45" s="125">
        <v>1565010118</v>
      </c>
      <c r="C45" s="126" t="s">
        <v>124</v>
      </c>
      <c r="D45" s="127" t="s">
        <v>25</v>
      </c>
      <c r="E45" s="128" t="s">
        <v>271</v>
      </c>
      <c r="F45" s="121">
        <v>9</v>
      </c>
      <c r="G45" s="121">
        <v>7</v>
      </c>
      <c r="H45" s="122">
        <f t="shared" si="0"/>
        <v>7.6</v>
      </c>
      <c r="I45" s="121">
        <v>9</v>
      </c>
      <c r="J45" s="121">
        <v>7</v>
      </c>
      <c r="K45" s="122">
        <f t="shared" si="1"/>
        <v>7.6</v>
      </c>
      <c r="L45" s="121">
        <v>8</v>
      </c>
      <c r="M45" s="121">
        <v>8</v>
      </c>
      <c r="N45" s="122">
        <f t="shared" si="2"/>
        <v>8</v>
      </c>
      <c r="O45" s="121">
        <v>8.5</v>
      </c>
      <c r="P45" s="121">
        <v>8</v>
      </c>
      <c r="Q45" s="122">
        <f t="shared" si="3"/>
        <v>8.1499999999999986</v>
      </c>
      <c r="R45" s="121">
        <v>9.5</v>
      </c>
      <c r="S45" s="121">
        <v>7</v>
      </c>
      <c r="T45" s="122">
        <f t="shared" si="4"/>
        <v>7.75</v>
      </c>
      <c r="U45" s="121">
        <v>7</v>
      </c>
      <c r="V45" s="121">
        <v>8</v>
      </c>
      <c r="W45" s="122">
        <f t="shared" si="5"/>
        <v>7.6999999999999993</v>
      </c>
      <c r="X45" s="123">
        <v>7</v>
      </c>
      <c r="Y45" s="121">
        <v>8</v>
      </c>
      <c r="Z45" s="122">
        <f t="shared" si="6"/>
        <v>7.6999999999999993</v>
      </c>
      <c r="AA45" s="67"/>
      <c r="AB45" s="67"/>
      <c r="AC45" s="67"/>
    </row>
    <row r="46" spans="1:29" ht="21.75" customHeight="1">
      <c r="A46" s="189">
        <v>36</v>
      </c>
      <c r="B46" s="125">
        <v>1565010119</v>
      </c>
      <c r="C46" s="126" t="s">
        <v>127</v>
      </c>
      <c r="D46" s="127" t="s">
        <v>128</v>
      </c>
      <c r="E46" s="128" t="s">
        <v>131</v>
      </c>
      <c r="F46" s="121">
        <v>6</v>
      </c>
      <c r="G46" s="121">
        <v>7</v>
      </c>
      <c r="H46" s="122">
        <f t="shared" si="0"/>
        <v>6.6999999999999993</v>
      </c>
      <c r="I46" s="121">
        <v>8</v>
      </c>
      <c r="J46" s="121">
        <v>7</v>
      </c>
      <c r="K46" s="122">
        <f t="shared" si="1"/>
        <v>7.2999999999999989</v>
      </c>
      <c r="L46" s="121">
        <v>0</v>
      </c>
      <c r="M46" s="121">
        <v>7</v>
      </c>
      <c r="N46" s="122">
        <f t="shared" si="2"/>
        <v>4.8999999999999995</v>
      </c>
      <c r="O46" s="121">
        <v>0</v>
      </c>
      <c r="P46" s="121">
        <v>8</v>
      </c>
      <c r="Q46" s="122">
        <f t="shared" si="3"/>
        <v>5.6</v>
      </c>
      <c r="R46" s="121">
        <v>0</v>
      </c>
      <c r="S46" s="121">
        <v>8</v>
      </c>
      <c r="T46" s="122">
        <f t="shared" si="4"/>
        <v>5.6</v>
      </c>
      <c r="U46" s="121">
        <v>8</v>
      </c>
      <c r="V46" s="121">
        <v>8</v>
      </c>
      <c r="W46" s="122">
        <f t="shared" si="5"/>
        <v>8</v>
      </c>
      <c r="X46" s="123">
        <v>8</v>
      </c>
      <c r="Y46" s="121">
        <v>7</v>
      </c>
      <c r="Z46" s="122">
        <f t="shared" si="6"/>
        <v>7.2999999999999989</v>
      </c>
      <c r="AA46" s="67"/>
      <c r="AB46" s="67"/>
      <c r="AC46" s="67"/>
    </row>
    <row r="47" spans="1:29" ht="21.75" customHeight="1">
      <c r="A47" s="189">
        <v>37</v>
      </c>
      <c r="B47" s="125">
        <v>1565010120</v>
      </c>
      <c r="C47" s="126" t="s">
        <v>129</v>
      </c>
      <c r="D47" s="127" t="s">
        <v>130</v>
      </c>
      <c r="E47" s="128" t="s">
        <v>133</v>
      </c>
      <c r="F47" s="121">
        <v>8</v>
      </c>
      <c r="G47" s="121">
        <v>7</v>
      </c>
      <c r="H47" s="122">
        <f t="shared" si="0"/>
        <v>7.2999999999999989</v>
      </c>
      <c r="I47" s="121">
        <v>8</v>
      </c>
      <c r="J47" s="121">
        <v>7</v>
      </c>
      <c r="K47" s="122">
        <f t="shared" si="1"/>
        <v>7.2999999999999989</v>
      </c>
      <c r="L47" s="121">
        <v>8</v>
      </c>
      <c r="M47" s="121">
        <v>7</v>
      </c>
      <c r="N47" s="122">
        <f t="shared" si="2"/>
        <v>7.2999999999999989</v>
      </c>
      <c r="O47" s="121">
        <v>9</v>
      </c>
      <c r="P47" s="121">
        <v>7</v>
      </c>
      <c r="Q47" s="122">
        <f t="shared" si="3"/>
        <v>7.6</v>
      </c>
      <c r="R47" s="121">
        <v>9</v>
      </c>
      <c r="S47" s="121">
        <v>7</v>
      </c>
      <c r="T47" s="122">
        <f t="shared" si="4"/>
        <v>7.6</v>
      </c>
      <c r="U47" s="121">
        <v>7</v>
      </c>
      <c r="V47" s="121">
        <v>7</v>
      </c>
      <c r="W47" s="122">
        <f t="shared" si="5"/>
        <v>7</v>
      </c>
      <c r="X47" s="123">
        <v>8</v>
      </c>
      <c r="Y47" s="121">
        <v>7</v>
      </c>
      <c r="Z47" s="122">
        <f t="shared" si="6"/>
        <v>7.2999999999999989</v>
      </c>
      <c r="AA47" s="67"/>
      <c r="AB47" s="67"/>
      <c r="AC47" s="67"/>
    </row>
    <row r="48" spans="1:29" ht="21.75" customHeight="1">
      <c r="A48" s="189">
        <v>38</v>
      </c>
      <c r="B48" s="125">
        <v>1565010121</v>
      </c>
      <c r="C48" s="126" t="s">
        <v>132</v>
      </c>
      <c r="D48" s="127" t="s">
        <v>130</v>
      </c>
      <c r="E48" s="128" t="s">
        <v>134</v>
      </c>
      <c r="F48" s="121">
        <v>0</v>
      </c>
      <c r="G48" s="121">
        <v>8</v>
      </c>
      <c r="H48" s="122">
        <f t="shared" si="0"/>
        <v>5.6</v>
      </c>
      <c r="I48" s="121">
        <v>9</v>
      </c>
      <c r="J48" s="121">
        <v>8</v>
      </c>
      <c r="K48" s="122">
        <f t="shared" si="1"/>
        <v>8.2999999999999989</v>
      </c>
      <c r="L48" s="121">
        <v>8</v>
      </c>
      <c r="M48" s="121">
        <v>7</v>
      </c>
      <c r="N48" s="122">
        <f t="shared" si="2"/>
        <v>7.2999999999999989</v>
      </c>
      <c r="O48" s="121">
        <v>9</v>
      </c>
      <c r="P48" s="121">
        <v>7</v>
      </c>
      <c r="Q48" s="122">
        <f t="shared" si="3"/>
        <v>7.6</v>
      </c>
      <c r="R48" s="121">
        <v>7</v>
      </c>
      <c r="S48" s="121">
        <v>7</v>
      </c>
      <c r="T48" s="122">
        <f t="shared" si="4"/>
        <v>7</v>
      </c>
      <c r="U48" s="121">
        <v>6</v>
      </c>
      <c r="V48" s="121">
        <v>7</v>
      </c>
      <c r="W48" s="122">
        <f t="shared" si="5"/>
        <v>6.6999999999999993</v>
      </c>
      <c r="X48" s="123">
        <v>7</v>
      </c>
      <c r="Y48" s="121">
        <v>6</v>
      </c>
      <c r="Z48" s="122">
        <f t="shared" si="6"/>
        <v>6.2999999999999989</v>
      </c>
      <c r="AA48" s="67"/>
      <c r="AB48" s="67"/>
      <c r="AC48" s="67"/>
    </row>
    <row r="49" spans="1:29" ht="21.75" customHeight="1">
      <c r="A49" s="189">
        <v>39</v>
      </c>
      <c r="B49" s="125">
        <v>1565010122</v>
      </c>
      <c r="C49" s="126" t="s">
        <v>272</v>
      </c>
      <c r="D49" s="127" t="s">
        <v>273</v>
      </c>
      <c r="E49" s="128" t="s">
        <v>274</v>
      </c>
      <c r="F49" s="121">
        <v>0</v>
      </c>
      <c r="G49" s="121">
        <v>7</v>
      </c>
      <c r="H49" s="122">
        <f t="shared" si="0"/>
        <v>4.8999999999999995</v>
      </c>
      <c r="I49" s="121">
        <v>8</v>
      </c>
      <c r="J49" s="121">
        <v>7</v>
      </c>
      <c r="K49" s="122">
        <f t="shared" si="1"/>
        <v>7.2999999999999989</v>
      </c>
      <c r="L49" s="121">
        <v>0</v>
      </c>
      <c r="M49" s="121">
        <v>7</v>
      </c>
      <c r="N49" s="122">
        <f t="shared" si="2"/>
        <v>4.8999999999999995</v>
      </c>
      <c r="O49" s="121">
        <v>8.5</v>
      </c>
      <c r="P49" s="121">
        <v>7</v>
      </c>
      <c r="Q49" s="122">
        <f t="shared" si="3"/>
        <v>7.4499999999999993</v>
      </c>
      <c r="R49" s="121">
        <v>0</v>
      </c>
      <c r="S49" s="121">
        <v>7</v>
      </c>
      <c r="T49" s="122">
        <f t="shared" si="4"/>
        <v>4.8999999999999995</v>
      </c>
      <c r="U49" s="121">
        <v>6</v>
      </c>
      <c r="V49" s="121">
        <v>8</v>
      </c>
      <c r="W49" s="122">
        <f t="shared" si="5"/>
        <v>7.3999999999999995</v>
      </c>
      <c r="X49" s="123">
        <v>7</v>
      </c>
      <c r="Y49" s="121">
        <v>6</v>
      </c>
      <c r="Z49" s="122">
        <f t="shared" si="6"/>
        <v>6.2999999999999989</v>
      </c>
      <c r="AA49" s="67"/>
      <c r="AB49" s="67"/>
      <c r="AC49" s="67"/>
    </row>
    <row r="50" spans="1:29" ht="21.75" customHeight="1">
      <c r="A50" s="189">
        <v>40</v>
      </c>
      <c r="B50" s="125">
        <v>1565010123</v>
      </c>
      <c r="C50" s="126" t="s">
        <v>101</v>
      </c>
      <c r="D50" s="127" t="s">
        <v>26</v>
      </c>
      <c r="E50" s="128" t="s">
        <v>275</v>
      </c>
      <c r="F50" s="121">
        <v>8</v>
      </c>
      <c r="G50" s="121">
        <v>8</v>
      </c>
      <c r="H50" s="122">
        <f t="shared" si="0"/>
        <v>8</v>
      </c>
      <c r="I50" s="121">
        <v>9</v>
      </c>
      <c r="J50" s="121">
        <v>8</v>
      </c>
      <c r="K50" s="122">
        <f t="shared" si="1"/>
        <v>8.2999999999999989</v>
      </c>
      <c r="L50" s="121">
        <v>9</v>
      </c>
      <c r="M50" s="121">
        <v>8</v>
      </c>
      <c r="N50" s="122">
        <f t="shared" si="2"/>
        <v>8.2999999999999989</v>
      </c>
      <c r="O50" s="121">
        <v>8.5</v>
      </c>
      <c r="P50" s="121">
        <v>7</v>
      </c>
      <c r="Q50" s="122">
        <f t="shared" si="3"/>
        <v>7.4499999999999993</v>
      </c>
      <c r="R50" s="121">
        <v>9</v>
      </c>
      <c r="S50" s="121">
        <v>7</v>
      </c>
      <c r="T50" s="122">
        <f t="shared" si="4"/>
        <v>7.6</v>
      </c>
      <c r="U50" s="121">
        <v>7</v>
      </c>
      <c r="V50" s="121">
        <v>8</v>
      </c>
      <c r="W50" s="122">
        <f t="shared" si="5"/>
        <v>7.6999999999999993</v>
      </c>
      <c r="X50" s="123">
        <v>7</v>
      </c>
      <c r="Y50" s="121">
        <v>6</v>
      </c>
      <c r="Z50" s="122">
        <f t="shared" si="6"/>
        <v>6.2999999999999989</v>
      </c>
      <c r="AA50" s="67"/>
      <c r="AB50" s="67"/>
      <c r="AC50" s="67"/>
    </row>
    <row r="51" spans="1:29" ht="21.75" customHeight="1">
      <c r="A51" s="189">
        <v>41</v>
      </c>
      <c r="B51" s="125">
        <v>1565010124</v>
      </c>
      <c r="C51" s="126" t="s">
        <v>116</v>
      </c>
      <c r="D51" s="127" t="s">
        <v>26</v>
      </c>
      <c r="E51" s="128" t="s">
        <v>137</v>
      </c>
      <c r="F51" s="121">
        <v>8</v>
      </c>
      <c r="G51" s="121">
        <v>6</v>
      </c>
      <c r="H51" s="122">
        <f t="shared" si="0"/>
        <v>6.6</v>
      </c>
      <c r="I51" s="121">
        <v>8</v>
      </c>
      <c r="J51" s="121">
        <v>6</v>
      </c>
      <c r="K51" s="122">
        <f t="shared" si="1"/>
        <v>6.6</v>
      </c>
      <c r="L51" s="121">
        <v>9</v>
      </c>
      <c r="M51" s="121">
        <v>7</v>
      </c>
      <c r="N51" s="122">
        <f t="shared" si="2"/>
        <v>7.6</v>
      </c>
      <c r="O51" s="121">
        <v>9</v>
      </c>
      <c r="P51" s="121">
        <v>6</v>
      </c>
      <c r="Q51" s="122">
        <f t="shared" si="3"/>
        <v>6.8999999999999986</v>
      </c>
      <c r="R51" s="121">
        <v>8</v>
      </c>
      <c r="S51" s="121">
        <v>8</v>
      </c>
      <c r="T51" s="122">
        <f t="shared" si="4"/>
        <v>8</v>
      </c>
      <c r="U51" s="121">
        <v>7</v>
      </c>
      <c r="V51" s="121">
        <v>8</v>
      </c>
      <c r="W51" s="122">
        <f t="shared" si="5"/>
        <v>7.6999999999999993</v>
      </c>
      <c r="X51" s="123">
        <v>7</v>
      </c>
      <c r="Y51" s="121">
        <v>7</v>
      </c>
      <c r="Z51" s="122">
        <f t="shared" si="6"/>
        <v>7</v>
      </c>
      <c r="AA51" s="67"/>
      <c r="AB51" s="67"/>
      <c r="AC51" s="67"/>
    </row>
    <row r="52" spans="1:29" ht="21.75" customHeight="1">
      <c r="A52" s="189">
        <v>42</v>
      </c>
      <c r="B52" s="125">
        <v>1565010125</v>
      </c>
      <c r="C52" s="126" t="s">
        <v>99</v>
      </c>
      <c r="D52" s="127" t="s">
        <v>27</v>
      </c>
      <c r="E52" s="128" t="s">
        <v>276</v>
      </c>
      <c r="F52" s="121">
        <v>8</v>
      </c>
      <c r="G52" s="121">
        <v>8</v>
      </c>
      <c r="H52" s="122">
        <f t="shared" si="0"/>
        <v>8</v>
      </c>
      <c r="I52" s="121">
        <v>8</v>
      </c>
      <c r="J52" s="121">
        <v>8</v>
      </c>
      <c r="K52" s="122">
        <f t="shared" si="1"/>
        <v>8</v>
      </c>
      <c r="L52" s="121">
        <v>10</v>
      </c>
      <c r="M52" s="121">
        <v>8</v>
      </c>
      <c r="N52" s="122">
        <f t="shared" si="2"/>
        <v>8.6</v>
      </c>
      <c r="O52" s="121">
        <v>9</v>
      </c>
      <c r="P52" s="121">
        <v>8</v>
      </c>
      <c r="Q52" s="122">
        <f t="shared" si="3"/>
        <v>8.2999999999999989</v>
      </c>
      <c r="R52" s="121">
        <v>8</v>
      </c>
      <c r="S52" s="121">
        <v>7</v>
      </c>
      <c r="T52" s="122">
        <f t="shared" si="4"/>
        <v>7.2999999999999989</v>
      </c>
      <c r="U52" s="121">
        <v>6</v>
      </c>
      <c r="V52" s="121">
        <v>8</v>
      </c>
      <c r="W52" s="122">
        <f t="shared" si="5"/>
        <v>7.3999999999999995</v>
      </c>
      <c r="X52" s="123">
        <v>7</v>
      </c>
      <c r="Y52" s="121">
        <v>6</v>
      </c>
      <c r="Z52" s="122">
        <f t="shared" si="6"/>
        <v>6.2999999999999989</v>
      </c>
      <c r="AA52" s="67"/>
      <c r="AB52" s="67"/>
      <c r="AC52" s="67"/>
    </row>
    <row r="53" spans="1:29" s="70" customFormat="1" ht="21.75" customHeight="1">
      <c r="A53" s="189">
        <v>43</v>
      </c>
      <c r="B53" s="125">
        <v>1565010126</v>
      </c>
      <c r="C53" s="126" t="s">
        <v>135</v>
      </c>
      <c r="D53" s="127" t="s">
        <v>136</v>
      </c>
      <c r="E53" s="128" t="s">
        <v>139</v>
      </c>
      <c r="F53" s="121">
        <v>8</v>
      </c>
      <c r="G53" s="121">
        <v>8</v>
      </c>
      <c r="H53" s="122">
        <f t="shared" si="0"/>
        <v>8</v>
      </c>
      <c r="I53" s="121">
        <v>9</v>
      </c>
      <c r="J53" s="121">
        <v>8</v>
      </c>
      <c r="K53" s="122">
        <f t="shared" si="1"/>
        <v>8.2999999999999989</v>
      </c>
      <c r="L53" s="121">
        <v>7</v>
      </c>
      <c r="M53" s="121">
        <v>8</v>
      </c>
      <c r="N53" s="122">
        <f t="shared" si="2"/>
        <v>7.6999999999999993</v>
      </c>
      <c r="O53" s="121">
        <v>8.5</v>
      </c>
      <c r="P53" s="121">
        <v>8</v>
      </c>
      <c r="Q53" s="122">
        <f t="shared" si="3"/>
        <v>8.1499999999999986</v>
      </c>
      <c r="R53" s="121">
        <v>8</v>
      </c>
      <c r="S53" s="121">
        <v>8</v>
      </c>
      <c r="T53" s="122">
        <f t="shared" si="4"/>
        <v>8</v>
      </c>
      <c r="U53" s="121">
        <v>6</v>
      </c>
      <c r="V53" s="121">
        <v>8</v>
      </c>
      <c r="W53" s="122">
        <f t="shared" si="5"/>
        <v>7.3999999999999995</v>
      </c>
      <c r="X53" s="123">
        <v>7</v>
      </c>
      <c r="Y53" s="121">
        <v>7</v>
      </c>
      <c r="Z53" s="122">
        <f t="shared" si="6"/>
        <v>7</v>
      </c>
    </row>
    <row r="54" spans="1:29" ht="21.75" customHeight="1">
      <c r="A54" s="189">
        <v>44</v>
      </c>
      <c r="B54" s="125">
        <v>1565010128</v>
      </c>
      <c r="C54" s="126" t="s">
        <v>108</v>
      </c>
      <c r="D54" s="127" t="s">
        <v>138</v>
      </c>
      <c r="E54" s="128" t="s">
        <v>142</v>
      </c>
      <c r="F54" s="121">
        <v>6</v>
      </c>
      <c r="G54" s="121">
        <v>8</v>
      </c>
      <c r="H54" s="122">
        <f t="shared" si="0"/>
        <v>7.3999999999999995</v>
      </c>
      <c r="I54" s="121">
        <v>8</v>
      </c>
      <c r="J54" s="121">
        <v>8</v>
      </c>
      <c r="K54" s="122">
        <f t="shared" si="1"/>
        <v>8</v>
      </c>
      <c r="L54" s="121">
        <v>0</v>
      </c>
      <c r="M54" s="121">
        <v>8</v>
      </c>
      <c r="N54" s="122">
        <f t="shared" si="2"/>
        <v>5.6</v>
      </c>
      <c r="O54" s="121">
        <v>9</v>
      </c>
      <c r="P54" s="121">
        <v>7</v>
      </c>
      <c r="Q54" s="122">
        <f t="shared" si="3"/>
        <v>7.6</v>
      </c>
      <c r="R54" s="121">
        <v>5</v>
      </c>
      <c r="S54" s="121">
        <v>7</v>
      </c>
      <c r="T54" s="122">
        <f t="shared" si="4"/>
        <v>6.3999999999999995</v>
      </c>
      <c r="U54" s="121">
        <v>6</v>
      </c>
      <c r="V54" s="121">
        <v>7</v>
      </c>
      <c r="W54" s="122">
        <f t="shared" si="5"/>
        <v>6.6999999999999993</v>
      </c>
      <c r="X54" s="123">
        <v>7</v>
      </c>
      <c r="Y54" s="121">
        <v>8</v>
      </c>
      <c r="Z54" s="122">
        <f t="shared" si="6"/>
        <v>7.6999999999999993</v>
      </c>
      <c r="AA54" s="67"/>
      <c r="AB54" s="67"/>
      <c r="AC54" s="67"/>
    </row>
    <row r="55" spans="1:29" ht="21.75" customHeight="1">
      <c r="A55" s="189">
        <v>45</v>
      </c>
      <c r="B55" s="125">
        <v>1565010129</v>
      </c>
      <c r="C55" s="126" t="s">
        <v>28</v>
      </c>
      <c r="D55" s="127" t="s">
        <v>29</v>
      </c>
      <c r="E55" s="128" t="s">
        <v>144</v>
      </c>
      <c r="F55" s="121">
        <v>7</v>
      </c>
      <c r="G55" s="121">
        <v>8</v>
      </c>
      <c r="H55" s="122">
        <f t="shared" si="0"/>
        <v>7.6999999999999993</v>
      </c>
      <c r="I55" s="121">
        <v>8</v>
      </c>
      <c r="J55" s="121">
        <v>8</v>
      </c>
      <c r="K55" s="122">
        <f t="shared" si="1"/>
        <v>8</v>
      </c>
      <c r="L55" s="121">
        <v>0</v>
      </c>
      <c r="M55" s="121">
        <v>8</v>
      </c>
      <c r="N55" s="122">
        <f t="shared" si="2"/>
        <v>5.6</v>
      </c>
      <c r="O55" s="121">
        <v>0</v>
      </c>
      <c r="P55" s="121">
        <v>7</v>
      </c>
      <c r="Q55" s="122">
        <f t="shared" si="3"/>
        <v>4.8999999999999995</v>
      </c>
      <c r="R55" s="121">
        <v>7.5</v>
      </c>
      <c r="S55" s="121">
        <v>8</v>
      </c>
      <c r="T55" s="122">
        <f t="shared" si="4"/>
        <v>7.85</v>
      </c>
      <c r="U55" s="121">
        <v>7</v>
      </c>
      <c r="V55" s="121">
        <v>8</v>
      </c>
      <c r="W55" s="122">
        <f t="shared" si="5"/>
        <v>7.6999999999999993</v>
      </c>
      <c r="X55" s="123">
        <v>7</v>
      </c>
      <c r="Y55" s="121">
        <v>6</v>
      </c>
      <c r="Z55" s="122">
        <f t="shared" si="6"/>
        <v>6.2999999999999989</v>
      </c>
      <c r="AA55" s="67"/>
      <c r="AB55" s="67"/>
      <c r="AC55" s="67"/>
    </row>
    <row r="56" spans="1:29" ht="21.75" customHeight="1">
      <c r="A56" s="189">
        <v>46</v>
      </c>
      <c r="B56" s="125">
        <v>1565010130</v>
      </c>
      <c r="C56" s="126" t="s">
        <v>140</v>
      </c>
      <c r="D56" s="127" t="s">
        <v>141</v>
      </c>
      <c r="E56" s="128" t="s">
        <v>277</v>
      </c>
      <c r="F56" s="121">
        <v>0</v>
      </c>
      <c r="G56" s="121">
        <v>8</v>
      </c>
      <c r="H56" s="122">
        <f t="shared" si="0"/>
        <v>5.6</v>
      </c>
      <c r="I56" s="121">
        <v>8</v>
      </c>
      <c r="J56" s="121">
        <v>8</v>
      </c>
      <c r="K56" s="122">
        <f t="shared" si="1"/>
        <v>8</v>
      </c>
      <c r="L56" s="121">
        <v>8</v>
      </c>
      <c r="M56" s="121">
        <v>8</v>
      </c>
      <c r="N56" s="122">
        <f t="shared" si="2"/>
        <v>8</v>
      </c>
      <c r="O56" s="121">
        <v>8.5</v>
      </c>
      <c r="P56" s="121">
        <v>7</v>
      </c>
      <c r="Q56" s="122">
        <f t="shared" si="3"/>
        <v>7.4499999999999993</v>
      </c>
      <c r="R56" s="121">
        <v>5</v>
      </c>
      <c r="S56" s="121">
        <v>7</v>
      </c>
      <c r="T56" s="122">
        <f t="shared" si="4"/>
        <v>6.3999999999999995</v>
      </c>
      <c r="U56" s="121">
        <v>7</v>
      </c>
      <c r="V56" s="121">
        <v>8</v>
      </c>
      <c r="W56" s="122">
        <f t="shared" si="5"/>
        <v>7.6999999999999993</v>
      </c>
      <c r="X56" s="123">
        <v>8</v>
      </c>
      <c r="Y56" s="121">
        <v>8</v>
      </c>
      <c r="Z56" s="122">
        <f t="shared" si="6"/>
        <v>8</v>
      </c>
      <c r="AA56" s="67"/>
      <c r="AB56" s="67"/>
      <c r="AC56" s="67"/>
    </row>
    <row r="57" spans="1:29" ht="21.75" customHeight="1">
      <c r="A57" s="189">
        <v>47</v>
      </c>
      <c r="B57" s="125">
        <v>1565010131</v>
      </c>
      <c r="C57" s="126" t="s">
        <v>143</v>
      </c>
      <c r="D57" s="127" t="s">
        <v>30</v>
      </c>
      <c r="E57" s="128" t="s">
        <v>278</v>
      </c>
      <c r="F57" s="121">
        <v>8</v>
      </c>
      <c r="G57" s="121">
        <v>6</v>
      </c>
      <c r="H57" s="122">
        <f t="shared" si="0"/>
        <v>6.6</v>
      </c>
      <c r="I57" s="121">
        <v>8</v>
      </c>
      <c r="J57" s="121">
        <v>6</v>
      </c>
      <c r="K57" s="122">
        <f t="shared" si="1"/>
        <v>6.6</v>
      </c>
      <c r="L57" s="121">
        <v>8</v>
      </c>
      <c r="M57" s="121">
        <v>8</v>
      </c>
      <c r="N57" s="122">
        <f t="shared" si="2"/>
        <v>8</v>
      </c>
      <c r="O57" s="121">
        <v>0</v>
      </c>
      <c r="P57" s="121">
        <v>8</v>
      </c>
      <c r="Q57" s="122">
        <f t="shared" si="3"/>
        <v>5.6</v>
      </c>
      <c r="R57" s="121">
        <v>0</v>
      </c>
      <c r="S57" s="121">
        <v>7</v>
      </c>
      <c r="T57" s="122">
        <f t="shared" si="4"/>
        <v>4.8999999999999995</v>
      </c>
      <c r="U57" s="121">
        <v>6</v>
      </c>
      <c r="V57" s="121" t="s">
        <v>12</v>
      </c>
      <c r="W57" s="122">
        <v>2</v>
      </c>
      <c r="X57" s="123">
        <v>7</v>
      </c>
      <c r="Y57" s="121">
        <v>8</v>
      </c>
      <c r="Z57" s="122">
        <f t="shared" si="6"/>
        <v>7.6999999999999993</v>
      </c>
      <c r="AA57" s="67"/>
      <c r="AB57" s="67"/>
      <c r="AC57" s="67"/>
    </row>
    <row r="58" spans="1:29" ht="21.75" customHeight="1">
      <c r="A58" s="189">
        <v>48</v>
      </c>
      <c r="B58" s="125">
        <v>1565010132</v>
      </c>
      <c r="C58" s="126" t="s">
        <v>145</v>
      </c>
      <c r="D58" s="127" t="s">
        <v>31</v>
      </c>
      <c r="E58" s="128" t="s">
        <v>149</v>
      </c>
      <c r="F58" s="121">
        <v>8</v>
      </c>
      <c r="G58" s="121">
        <v>7</v>
      </c>
      <c r="H58" s="122">
        <f t="shared" si="0"/>
        <v>7.2999999999999989</v>
      </c>
      <c r="I58" s="121">
        <v>8</v>
      </c>
      <c r="J58" s="121">
        <v>7</v>
      </c>
      <c r="K58" s="122">
        <f t="shared" si="1"/>
        <v>7.2999999999999989</v>
      </c>
      <c r="L58" s="121">
        <v>7</v>
      </c>
      <c r="M58" s="121">
        <v>8</v>
      </c>
      <c r="N58" s="122">
        <f t="shared" si="2"/>
        <v>7.6999999999999993</v>
      </c>
      <c r="O58" s="121">
        <v>8</v>
      </c>
      <c r="P58" s="121">
        <v>6</v>
      </c>
      <c r="Q58" s="122">
        <f t="shared" si="3"/>
        <v>6.6</v>
      </c>
      <c r="R58" s="121">
        <v>5</v>
      </c>
      <c r="S58" s="121">
        <v>7</v>
      </c>
      <c r="T58" s="122">
        <f t="shared" si="4"/>
        <v>6.3999999999999995</v>
      </c>
      <c r="U58" s="121">
        <v>6</v>
      </c>
      <c r="V58" s="121">
        <v>8</v>
      </c>
      <c r="W58" s="122">
        <f t="shared" si="5"/>
        <v>7.3999999999999995</v>
      </c>
      <c r="X58" s="123">
        <v>8</v>
      </c>
      <c r="Y58" s="121">
        <v>8</v>
      </c>
      <c r="Z58" s="122">
        <f t="shared" si="6"/>
        <v>8</v>
      </c>
      <c r="AA58" s="67"/>
      <c r="AB58" s="67"/>
      <c r="AC58" s="67"/>
    </row>
    <row r="59" spans="1:29" s="70" customFormat="1" ht="21.75" customHeight="1">
      <c r="A59" s="189">
        <v>49</v>
      </c>
      <c r="B59" s="125">
        <v>1565010133</v>
      </c>
      <c r="C59" s="126" t="s">
        <v>146</v>
      </c>
      <c r="D59" s="127" t="s">
        <v>32</v>
      </c>
      <c r="E59" s="128" t="s">
        <v>151</v>
      </c>
      <c r="F59" s="121">
        <v>8</v>
      </c>
      <c r="G59" s="121">
        <v>8</v>
      </c>
      <c r="H59" s="122">
        <f t="shared" si="0"/>
        <v>8</v>
      </c>
      <c r="I59" s="121">
        <v>8</v>
      </c>
      <c r="J59" s="121">
        <v>8</v>
      </c>
      <c r="K59" s="122">
        <f t="shared" si="1"/>
        <v>8</v>
      </c>
      <c r="L59" s="121">
        <v>9</v>
      </c>
      <c r="M59" s="121">
        <v>8</v>
      </c>
      <c r="N59" s="122">
        <f t="shared" si="2"/>
        <v>8.2999999999999989</v>
      </c>
      <c r="O59" s="121">
        <v>8.5</v>
      </c>
      <c r="P59" s="121">
        <v>7</v>
      </c>
      <c r="Q59" s="122">
        <f t="shared" si="3"/>
        <v>7.4499999999999993</v>
      </c>
      <c r="R59" s="121">
        <v>7.5</v>
      </c>
      <c r="S59" s="121">
        <v>7</v>
      </c>
      <c r="T59" s="122">
        <f t="shared" si="4"/>
        <v>7.1499999999999995</v>
      </c>
      <c r="U59" s="121">
        <v>8</v>
      </c>
      <c r="V59" s="121">
        <v>8</v>
      </c>
      <c r="W59" s="122">
        <f t="shared" si="5"/>
        <v>8</v>
      </c>
      <c r="X59" s="123">
        <v>8</v>
      </c>
      <c r="Y59" s="121">
        <v>8</v>
      </c>
      <c r="Z59" s="122">
        <f t="shared" si="6"/>
        <v>8</v>
      </c>
    </row>
    <row r="60" spans="1:29" ht="21.75" customHeight="1">
      <c r="A60" s="189">
        <v>50</v>
      </c>
      <c r="B60" s="125">
        <v>1565010134</v>
      </c>
      <c r="C60" s="126" t="s">
        <v>147</v>
      </c>
      <c r="D60" s="127" t="s">
        <v>148</v>
      </c>
      <c r="E60" s="128" t="s">
        <v>153</v>
      </c>
      <c r="F60" s="121">
        <v>0</v>
      </c>
      <c r="G60" s="121">
        <v>7</v>
      </c>
      <c r="H60" s="122">
        <f t="shared" si="0"/>
        <v>4.8999999999999995</v>
      </c>
      <c r="I60" s="121">
        <v>8</v>
      </c>
      <c r="J60" s="121">
        <v>7</v>
      </c>
      <c r="K60" s="122">
        <f t="shared" si="1"/>
        <v>7.2999999999999989</v>
      </c>
      <c r="L60" s="121">
        <v>0</v>
      </c>
      <c r="M60" s="121">
        <v>8</v>
      </c>
      <c r="N60" s="122">
        <f t="shared" si="2"/>
        <v>5.6</v>
      </c>
      <c r="O60" s="121">
        <v>0</v>
      </c>
      <c r="P60" s="121">
        <v>6</v>
      </c>
      <c r="Q60" s="122">
        <f t="shared" si="3"/>
        <v>4.1999999999999993</v>
      </c>
      <c r="R60" s="121">
        <v>0</v>
      </c>
      <c r="S60" s="121">
        <v>7</v>
      </c>
      <c r="T60" s="122">
        <f t="shared" si="4"/>
        <v>4.8999999999999995</v>
      </c>
      <c r="U60" s="121">
        <v>6</v>
      </c>
      <c r="V60" s="121">
        <v>7</v>
      </c>
      <c r="W60" s="122">
        <f t="shared" si="5"/>
        <v>6.6999999999999993</v>
      </c>
      <c r="X60" s="123">
        <v>8</v>
      </c>
      <c r="Y60" s="121">
        <v>7</v>
      </c>
      <c r="Z60" s="122">
        <f t="shared" si="6"/>
        <v>7.2999999999999989</v>
      </c>
      <c r="AA60" s="67"/>
      <c r="AB60" s="67"/>
      <c r="AC60" s="67"/>
    </row>
    <row r="61" spans="1:29" ht="21.75" customHeight="1">
      <c r="A61" s="189">
        <v>51</v>
      </c>
      <c r="B61" s="125">
        <v>1565010135</v>
      </c>
      <c r="C61" s="126" t="s">
        <v>150</v>
      </c>
      <c r="D61" s="127" t="s">
        <v>33</v>
      </c>
      <c r="E61" s="128" t="s">
        <v>155</v>
      </c>
      <c r="F61" s="121">
        <v>8</v>
      </c>
      <c r="G61" s="121">
        <v>7</v>
      </c>
      <c r="H61" s="122">
        <f t="shared" si="0"/>
        <v>7.2999999999999989</v>
      </c>
      <c r="I61" s="121">
        <v>9</v>
      </c>
      <c r="J61" s="121">
        <v>7</v>
      </c>
      <c r="K61" s="122">
        <f t="shared" si="1"/>
        <v>7.6</v>
      </c>
      <c r="L61" s="121">
        <v>8</v>
      </c>
      <c r="M61" s="121">
        <v>8</v>
      </c>
      <c r="N61" s="122">
        <f t="shared" si="2"/>
        <v>8</v>
      </c>
      <c r="O61" s="121">
        <v>9</v>
      </c>
      <c r="P61" s="121">
        <v>7</v>
      </c>
      <c r="Q61" s="122">
        <f t="shared" si="3"/>
        <v>7.6</v>
      </c>
      <c r="R61" s="121">
        <v>8</v>
      </c>
      <c r="S61" s="121">
        <v>7</v>
      </c>
      <c r="T61" s="122">
        <f t="shared" si="4"/>
        <v>7.2999999999999989</v>
      </c>
      <c r="U61" s="121">
        <v>6</v>
      </c>
      <c r="V61" s="121">
        <v>8</v>
      </c>
      <c r="W61" s="122">
        <f t="shared" si="5"/>
        <v>7.3999999999999995</v>
      </c>
      <c r="X61" s="123">
        <v>7</v>
      </c>
      <c r="Y61" s="121">
        <v>8</v>
      </c>
      <c r="Z61" s="122">
        <f t="shared" si="6"/>
        <v>7.6999999999999993</v>
      </c>
      <c r="AA61" s="67"/>
      <c r="AB61" s="67"/>
      <c r="AC61" s="67"/>
    </row>
    <row r="62" spans="1:29" ht="21.75" customHeight="1">
      <c r="A62" s="189">
        <v>52</v>
      </c>
      <c r="B62" s="125">
        <v>1565010136</v>
      </c>
      <c r="C62" s="139" t="s">
        <v>152</v>
      </c>
      <c r="D62" s="141" t="s">
        <v>33</v>
      </c>
      <c r="E62" s="128" t="s">
        <v>279</v>
      </c>
      <c r="F62" s="121">
        <v>8</v>
      </c>
      <c r="G62" s="121">
        <v>8</v>
      </c>
      <c r="H62" s="122">
        <f t="shared" si="0"/>
        <v>8</v>
      </c>
      <c r="I62" s="121">
        <v>8</v>
      </c>
      <c r="J62" s="121">
        <v>8</v>
      </c>
      <c r="K62" s="122">
        <f t="shared" si="1"/>
        <v>8</v>
      </c>
      <c r="L62" s="121">
        <v>9</v>
      </c>
      <c r="M62" s="121">
        <v>8</v>
      </c>
      <c r="N62" s="122">
        <f t="shared" si="2"/>
        <v>8.2999999999999989</v>
      </c>
      <c r="O62" s="121">
        <v>9</v>
      </c>
      <c r="P62" s="121">
        <v>8</v>
      </c>
      <c r="Q62" s="122">
        <f t="shared" si="3"/>
        <v>8.2999999999999989</v>
      </c>
      <c r="R62" s="121">
        <v>9</v>
      </c>
      <c r="S62" s="121">
        <v>7</v>
      </c>
      <c r="T62" s="122">
        <f t="shared" si="4"/>
        <v>7.6</v>
      </c>
      <c r="U62" s="121">
        <v>6</v>
      </c>
      <c r="V62" s="121">
        <v>8</v>
      </c>
      <c r="W62" s="122">
        <f t="shared" si="5"/>
        <v>7.3999999999999995</v>
      </c>
      <c r="X62" s="123">
        <v>7</v>
      </c>
      <c r="Y62" s="121">
        <v>6</v>
      </c>
      <c r="Z62" s="122">
        <f t="shared" si="6"/>
        <v>6.2999999999999989</v>
      </c>
      <c r="AA62" s="67"/>
      <c r="AB62" s="67"/>
      <c r="AC62" s="67"/>
    </row>
    <row r="63" spans="1:29" ht="21.75" customHeight="1">
      <c r="A63" s="189">
        <v>53</v>
      </c>
      <c r="B63" s="125">
        <v>1565010137</v>
      </c>
      <c r="C63" s="126" t="s">
        <v>34</v>
      </c>
      <c r="D63" s="127" t="s">
        <v>154</v>
      </c>
      <c r="E63" s="128" t="s">
        <v>160</v>
      </c>
      <c r="F63" s="121">
        <v>8</v>
      </c>
      <c r="G63" s="121">
        <v>8</v>
      </c>
      <c r="H63" s="122">
        <f t="shared" si="0"/>
        <v>8</v>
      </c>
      <c r="I63" s="121">
        <v>8</v>
      </c>
      <c r="J63" s="121">
        <v>8</v>
      </c>
      <c r="K63" s="122">
        <f t="shared" si="1"/>
        <v>8</v>
      </c>
      <c r="L63" s="121">
        <v>9</v>
      </c>
      <c r="M63" s="121">
        <v>8</v>
      </c>
      <c r="N63" s="122">
        <f t="shared" si="2"/>
        <v>8.2999999999999989</v>
      </c>
      <c r="O63" s="121">
        <v>8.5</v>
      </c>
      <c r="P63" s="121">
        <v>8</v>
      </c>
      <c r="Q63" s="122">
        <f t="shared" si="3"/>
        <v>8.1499999999999986</v>
      </c>
      <c r="R63" s="121">
        <v>9</v>
      </c>
      <c r="S63" s="121">
        <v>7</v>
      </c>
      <c r="T63" s="122">
        <f t="shared" si="4"/>
        <v>7.6</v>
      </c>
      <c r="U63" s="121">
        <v>6</v>
      </c>
      <c r="V63" s="121">
        <v>8</v>
      </c>
      <c r="W63" s="122">
        <f t="shared" si="5"/>
        <v>7.3999999999999995</v>
      </c>
      <c r="X63" s="123">
        <v>7</v>
      </c>
      <c r="Y63" s="121">
        <v>6</v>
      </c>
      <c r="Z63" s="122">
        <f t="shared" si="6"/>
        <v>6.2999999999999989</v>
      </c>
      <c r="AA63" s="67"/>
      <c r="AB63" s="67"/>
      <c r="AC63" s="67"/>
    </row>
    <row r="64" spans="1:29" s="69" customFormat="1" ht="21.75" customHeight="1">
      <c r="A64" s="190">
        <v>54</v>
      </c>
      <c r="B64" s="131">
        <v>1565010138</v>
      </c>
      <c r="C64" s="132" t="s">
        <v>280</v>
      </c>
      <c r="D64" s="133" t="s">
        <v>157</v>
      </c>
      <c r="E64" s="134" t="s">
        <v>281</v>
      </c>
      <c r="F64" s="135">
        <v>8</v>
      </c>
      <c r="G64" s="135" t="s">
        <v>12</v>
      </c>
      <c r="H64" s="136">
        <v>2</v>
      </c>
      <c r="I64" s="135">
        <v>8</v>
      </c>
      <c r="J64" s="135" t="s">
        <v>12</v>
      </c>
      <c r="K64" s="136">
        <v>2</v>
      </c>
      <c r="L64" s="135">
        <v>10</v>
      </c>
      <c r="M64" s="135" t="s">
        <v>12</v>
      </c>
      <c r="N64" s="136">
        <v>3</v>
      </c>
      <c r="O64" s="135">
        <v>9</v>
      </c>
      <c r="P64" s="135" t="s">
        <v>12</v>
      </c>
      <c r="Q64" s="136">
        <v>3</v>
      </c>
      <c r="R64" s="135">
        <v>9</v>
      </c>
      <c r="S64" s="135" t="s">
        <v>12</v>
      </c>
      <c r="T64" s="136">
        <v>3</v>
      </c>
      <c r="U64" s="135">
        <v>6</v>
      </c>
      <c r="V64" s="135" t="s">
        <v>12</v>
      </c>
      <c r="W64" s="136">
        <v>2</v>
      </c>
      <c r="X64" s="137">
        <v>6</v>
      </c>
      <c r="Y64" s="135" t="s">
        <v>12</v>
      </c>
      <c r="Z64" s="136">
        <v>2</v>
      </c>
    </row>
    <row r="65" spans="1:29" ht="21.75" customHeight="1">
      <c r="A65" s="189">
        <v>55</v>
      </c>
      <c r="B65" s="125">
        <v>1565010139</v>
      </c>
      <c r="C65" s="126" t="s">
        <v>156</v>
      </c>
      <c r="D65" s="127" t="s">
        <v>157</v>
      </c>
      <c r="E65" s="128" t="s">
        <v>282</v>
      </c>
      <c r="F65" s="121">
        <v>7</v>
      </c>
      <c r="G65" s="121">
        <v>7</v>
      </c>
      <c r="H65" s="122">
        <f t="shared" si="0"/>
        <v>7</v>
      </c>
      <c r="I65" s="121">
        <v>8</v>
      </c>
      <c r="J65" s="121">
        <v>7</v>
      </c>
      <c r="K65" s="122">
        <f t="shared" si="1"/>
        <v>7.2999999999999989</v>
      </c>
      <c r="L65" s="121">
        <v>8</v>
      </c>
      <c r="M65" s="121">
        <v>8</v>
      </c>
      <c r="N65" s="122">
        <f t="shared" si="2"/>
        <v>8</v>
      </c>
      <c r="O65" s="121">
        <v>8.5</v>
      </c>
      <c r="P65" s="121">
        <v>7</v>
      </c>
      <c r="Q65" s="122">
        <f t="shared" si="3"/>
        <v>7.4499999999999993</v>
      </c>
      <c r="R65" s="121">
        <v>7.5</v>
      </c>
      <c r="S65" s="121">
        <v>7</v>
      </c>
      <c r="T65" s="122">
        <f t="shared" si="4"/>
        <v>7.1499999999999995</v>
      </c>
      <c r="U65" s="121">
        <v>8</v>
      </c>
      <c r="V65" s="121">
        <v>7</v>
      </c>
      <c r="W65" s="122">
        <f t="shared" si="5"/>
        <v>7.2999999999999989</v>
      </c>
      <c r="X65" s="123">
        <v>7</v>
      </c>
      <c r="Y65" s="121">
        <v>6</v>
      </c>
      <c r="Z65" s="122">
        <f t="shared" si="6"/>
        <v>6.2999999999999989</v>
      </c>
      <c r="AA65" s="67"/>
      <c r="AB65" s="67"/>
      <c r="AC65" s="67"/>
    </row>
    <row r="66" spans="1:29" s="70" customFormat="1" ht="21.75" customHeight="1">
      <c r="A66" s="189">
        <v>56</v>
      </c>
      <c r="B66" s="125">
        <v>1565010141</v>
      </c>
      <c r="C66" s="126" t="s">
        <v>158</v>
      </c>
      <c r="D66" s="127" t="s">
        <v>159</v>
      </c>
      <c r="E66" s="128" t="s">
        <v>163</v>
      </c>
      <c r="F66" s="121">
        <v>8</v>
      </c>
      <c r="G66" s="121">
        <v>7</v>
      </c>
      <c r="H66" s="122">
        <f t="shared" si="0"/>
        <v>7.2999999999999989</v>
      </c>
      <c r="I66" s="121">
        <v>9</v>
      </c>
      <c r="J66" s="121">
        <v>7</v>
      </c>
      <c r="K66" s="122">
        <f t="shared" si="1"/>
        <v>7.6</v>
      </c>
      <c r="L66" s="121">
        <v>9</v>
      </c>
      <c r="M66" s="121">
        <v>8</v>
      </c>
      <c r="N66" s="122">
        <f t="shared" si="2"/>
        <v>8.2999999999999989</v>
      </c>
      <c r="O66" s="121">
        <v>9</v>
      </c>
      <c r="P66" s="121">
        <v>7</v>
      </c>
      <c r="Q66" s="122">
        <f t="shared" si="3"/>
        <v>7.6</v>
      </c>
      <c r="R66" s="121">
        <v>7.5</v>
      </c>
      <c r="S66" s="121">
        <v>7</v>
      </c>
      <c r="T66" s="122">
        <f t="shared" si="4"/>
        <v>7.1499999999999995</v>
      </c>
      <c r="U66" s="121">
        <v>7</v>
      </c>
      <c r="V66" s="121">
        <v>8</v>
      </c>
      <c r="W66" s="122">
        <f t="shared" si="5"/>
        <v>7.6999999999999993</v>
      </c>
      <c r="X66" s="123">
        <v>7</v>
      </c>
      <c r="Y66" s="121">
        <v>7</v>
      </c>
      <c r="Z66" s="122">
        <f t="shared" si="6"/>
        <v>7</v>
      </c>
    </row>
    <row r="67" spans="1:29" ht="21.75" customHeight="1">
      <c r="A67" s="189">
        <v>57</v>
      </c>
      <c r="B67" s="125">
        <v>1565010142</v>
      </c>
      <c r="C67" s="126" t="s">
        <v>161</v>
      </c>
      <c r="D67" s="127" t="s">
        <v>35</v>
      </c>
      <c r="E67" s="128" t="s">
        <v>165</v>
      </c>
      <c r="F67" s="121">
        <v>9</v>
      </c>
      <c r="G67" s="121">
        <v>7</v>
      </c>
      <c r="H67" s="122">
        <f t="shared" si="0"/>
        <v>7.6</v>
      </c>
      <c r="I67" s="121">
        <v>9</v>
      </c>
      <c r="J67" s="121">
        <v>7</v>
      </c>
      <c r="K67" s="122">
        <f t="shared" si="1"/>
        <v>7.6</v>
      </c>
      <c r="L67" s="121">
        <v>9</v>
      </c>
      <c r="M67" s="121">
        <v>8</v>
      </c>
      <c r="N67" s="122">
        <f t="shared" si="2"/>
        <v>8.2999999999999989</v>
      </c>
      <c r="O67" s="121">
        <v>9</v>
      </c>
      <c r="P67" s="121">
        <v>7</v>
      </c>
      <c r="Q67" s="122">
        <f t="shared" si="3"/>
        <v>7.6</v>
      </c>
      <c r="R67" s="121">
        <v>8.5</v>
      </c>
      <c r="S67" s="121">
        <v>7</v>
      </c>
      <c r="T67" s="122">
        <f t="shared" si="4"/>
        <v>7.4499999999999993</v>
      </c>
      <c r="U67" s="121">
        <v>6</v>
      </c>
      <c r="V67" s="121">
        <v>8</v>
      </c>
      <c r="W67" s="122">
        <f t="shared" si="5"/>
        <v>7.3999999999999995</v>
      </c>
      <c r="X67" s="123">
        <v>7</v>
      </c>
      <c r="Y67" s="121">
        <v>6</v>
      </c>
      <c r="Z67" s="122">
        <f t="shared" si="6"/>
        <v>6.2999999999999989</v>
      </c>
      <c r="AA67" s="67"/>
      <c r="AB67" s="67"/>
      <c r="AC67" s="67"/>
    </row>
    <row r="68" spans="1:29" ht="21.75" customHeight="1">
      <c r="A68" s="189">
        <v>58</v>
      </c>
      <c r="B68" s="125">
        <v>1565010143</v>
      </c>
      <c r="C68" s="126" t="s">
        <v>162</v>
      </c>
      <c r="D68" s="127" t="s">
        <v>36</v>
      </c>
      <c r="E68" s="128" t="s">
        <v>167</v>
      </c>
      <c r="F68" s="121">
        <v>6</v>
      </c>
      <c r="G68" s="121">
        <v>8</v>
      </c>
      <c r="H68" s="122">
        <f t="shared" si="0"/>
        <v>7.3999999999999995</v>
      </c>
      <c r="I68" s="121">
        <v>9</v>
      </c>
      <c r="J68" s="121">
        <v>8</v>
      </c>
      <c r="K68" s="122">
        <f t="shared" si="1"/>
        <v>8.2999999999999989</v>
      </c>
      <c r="L68" s="121">
        <v>9</v>
      </c>
      <c r="M68" s="121">
        <v>8</v>
      </c>
      <c r="N68" s="122">
        <f t="shared" si="2"/>
        <v>8.2999999999999989</v>
      </c>
      <c r="O68" s="121">
        <v>9</v>
      </c>
      <c r="P68" s="121">
        <v>8</v>
      </c>
      <c r="Q68" s="122">
        <f t="shared" si="3"/>
        <v>8.2999999999999989</v>
      </c>
      <c r="R68" s="121">
        <v>8.5</v>
      </c>
      <c r="S68" s="121">
        <v>7</v>
      </c>
      <c r="T68" s="122">
        <f t="shared" si="4"/>
        <v>7.4499999999999993</v>
      </c>
      <c r="U68" s="121">
        <v>6</v>
      </c>
      <c r="V68" s="121">
        <v>8</v>
      </c>
      <c r="W68" s="122">
        <f t="shared" si="5"/>
        <v>7.3999999999999995</v>
      </c>
      <c r="X68" s="123">
        <v>8</v>
      </c>
      <c r="Y68" s="121">
        <v>8</v>
      </c>
      <c r="Z68" s="122">
        <f t="shared" si="6"/>
        <v>8</v>
      </c>
      <c r="AA68" s="67"/>
      <c r="AB68" s="67"/>
      <c r="AC68" s="67"/>
    </row>
    <row r="69" spans="1:29" ht="21.75" customHeight="1">
      <c r="A69" s="189">
        <v>59</v>
      </c>
      <c r="B69" s="125">
        <v>1565010144</v>
      </c>
      <c r="C69" s="126" t="s">
        <v>37</v>
      </c>
      <c r="D69" s="127" t="s">
        <v>36</v>
      </c>
      <c r="E69" s="128" t="s">
        <v>283</v>
      </c>
      <c r="F69" s="121">
        <v>0</v>
      </c>
      <c r="G69" s="121">
        <v>7</v>
      </c>
      <c r="H69" s="122">
        <f t="shared" si="0"/>
        <v>4.8999999999999995</v>
      </c>
      <c r="I69" s="121">
        <v>9</v>
      </c>
      <c r="J69" s="121">
        <v>7</v>
      </c>
      <c r="K69" s="122">
        <f t="shared" si="1"/>
        <v>7.6</v>
      </c>
      <c r="L69" s="121">
        <v>9</v>
      </c>
      <c r="M69" s="121">
        <v>7</v>
      </c>
      <c r="N69" s="122">
        <f t="shared" si="2"/>
        <v>7.6</v>
      </c>
      <c r="O69" s="121">
        <v>8.5</v>
      </c>
      <c r="P69" s="121">
        <v>7</v>
      </c>
      <c r="Q69" s="122">
        <f t="shared" si="3"/>
        <v>7.4499999999999993</v>
      </c>
      <c r="R69" s="121">
        <v>7.5</v>
      </c>
      <c r="S69" s="121">
        <v>8</v>
      </c>
      <c r="T69" s="122">
        <f t="shared" si="4"/>
        <v>7.85</v>
      </c>
      <c r="U69" s="121">
        <v>8</v>
      </c>
      <c r="V69" s="121">
        <v>8</v>
      </c>
      <c r="W69" s="122">
        <f t="shared" si="5"/>
        <v>8</v>
      </c>
      <c r="X69" s="123">
        <v>8</v>
      </c>
      <c r="Y69" s="121">
        <v>7</v>
      </c>
      <c r="Z69" s="122">
        <f t="shared" si="6"/>
        <v>7.2999999999999989</v>
      </c>
      <c r="AA69" s="67"/>
      <c r="AB69" s="67"/>
      <c r="AC69" s="67"/>
    </row>
    <row r="70" spans="1:29" s="69" customFormat="1" ht="21.75" customHeight="1">
      <c r="A70" s="190">
        <v>60</v>
      </c>
      <c r="B70" s="131">
        <v>1565010145</v>
      </c>
      <c r="C70" s="132" t="s">
        <v>164</v>
      </c>
      <c r="D70" s="133" t="s">
        <v>36</v>
      </c>
      <c r="E70" s="134" t="s">
        <v>171</v>
      </c>
      <c r="F70" s="135">
        <v>0</v>
      </c>
      <c r="G70" s="135">
        <v>7</v>
      </c>
      <c r="H70" s="136">
        <f t="shared" si="0"/>
        <v>4.8999999999999995</v>
      </c>
      <c r="I70" s="135">
        <v>8</v>
      </c>
      <c r="J70" s="135">
        <v>7</v>
      </c>
      <c r="K70" s="136">
        <f t="shared" si="1"/>
        <v>7.2999999999999989</v>
      </c>
      <c r="L70" s="135">
        <v>0</v>
      </c>
      <c r="M70" s="135">
        <v>8</v>
      </c>
      <c r="N70" s="136">
        <f t="shared" si="2"/>
        <v>5.6</v>
      </c>
      <c r="O70" s="135">
        <v>0</v>
      </c>
      <c r="P70" s="135">
        <v>7</v>
      </c>
      <c r="Q70" s="136">
        <f t="shared" si="3"/>
        <v>4.8999999999999995</v>
      </c>
      <c r="R70" s="135">
        <v>5</v>
      </c>
      <c r="S70" s="135">
        <v>8</v>
      </c>
      <c r="T70" s="136">
        <f t="shared" si="4"/>
        <v>7.1</v>
      </c>
      <c r="U70" s="135">
        <v>8</v>
      </c>
      <c r="V70" s="135">
        <v>9</v>
      </c>
      <c r="W70" s="136">
        <f t="shared" si="5"/>
        <v>8.6999999999999993</v>
      </c>
      <c r="X70" s="137">
        <v>8</v>
      </c>
      <c r="Y70" s="135">
        <v>8</v>
      </c>
      <c r="Z70" s="136">
        <f t="shared" si="6"/>
        <v>8</v>
      </c>
    </row>
    <row r="71" spans="1:29" s="69" customFormat="1" ht="21.75" customHeight="1">
      <c r="A71" s="190">
        <v>61</v>
      </c>
      <c r="B71" s="131">
        <v>1565010146</v>
      </c>
      <c r="C71" s="132" t="s">
        <v>166</v>
      </c>
      <c r="D71" s="133" t="s">
        <v>284</v>
      </c>
      <c r="E71" s="134" t="s">
        <v>174</v>
      </c>
      <c r="F71" s="135">
        <v>8</v>
      </c>
      <c r="G71" s="135">
        <v>8</v>
      </c>
      <c r="H71" s="136">
        <f t="shared" si="0"/>
        <v>8</v>
      </c>
      <c r="I71" s="135">
        <v>8</v>
      </c>
      <c r="J71" s="135">
        <v>8</v>
      </c>
      <c r="K71" s="136">
        <f t="shared" si="1"/>
        <v>8</v>
      </c>
      <c r="L71" s="135">
        <v>10</v>
      </c>
      <c r="M71" s="135">
        <v>8</v>
      </c>
      <c r="N71" s="136">
        <f t="shared" si="2"/>
        <v>8.6</v>
      </c>
      <c r="O71" s="135">
        <v>9</v>
      </c>
      <c r="P71" s="135">
        <v>7</v>
      </c>
      <c r="Q71" s="136">
        <f t="shared" si="3"/>
        <v>7.6</v>
      </c>
      <c r="R71" s="135">
        <v>6</v>
      </c>
      <c r="S71" s="135">
        <v>7</v>
      </c>
      <c r="T71" s="136">
        <f t="shared" si="4"/>
        <v>6.6999999999999993</v>
      </c>
      <c r="U71" s="135">
        <v>8</v>
      </c>
      <c r="V71" s="135">
        <v>9</v>
      </c>
      <c r="W71" s="136">
        <f t="shared" si="5"/>
        <v>8.6999999999999993</v>
      </c>
      <c r="X71" s="137">
        <v>7</v>
      </c>
      <c r="Y71" s="135">
        <v>6</v>
      </c>
      <c r="Z71" s="136">
        <f t="shared" si="6"/>
        <v>6.2999999999999989</v>
      </c>
    </row>
    <row r="72" spans="1:29" ht="21.75" customHeight="1">
      <c r="A72" s="189">
        <v>62</v>
      </c>
      <c r="B72" s="125">
        <v>1565010147</v>
      </c>
      <c r="C72" s="126" t="s">
        <v>168</v>
      </c>
      <c r="D72" s="127" t="s">
        <v>38</v>
      </c>
      <c r="E72" s="128" t="s">
        <v>285</v>
      </c>
      <c r="F72" s="121">
        <v>7.5</v>
      </c>
      <c r="G72" s="121">
        <v>7</v>
      </c>
      <c r="H72" s="122">
        <f t="shared" si="0"/>
        <v>7.1499999999999995</v>
      </c>
      <c r="I72" s="121">
        <v>8</v>
      </c>
      <c r="J72" s="121">
        <v>7</v>
      </c>
      <c r="K72" s="122">
        <f t="shared" si="1"/>
        <v>7.2999999999999989</v>
      </c>
      <c r="L72" s="121">
        <v>10</v>
      </c>
      <c r="M72" s="121">
        <v>8</v>
      </c>
      <c r="N72" s="122">
        <f t="shared" si="2"/>
        <v>8.6</v>
      </c>
      <c r="O72" s="121">
        <v>9</v>
      </c>
      <c r="P72" s="121">
        <v>6</v>
      </c>
      <c r="Q72" s="122">
        <f t="shared" si="3"/>
        <v>6.8999999999999986</v>
      </c>
      <c r="R72" s="121">
        <v>7</v>
      </c>
      <c r="S72" s="121">
        <v>7</v>
      </c>
      <c r="T72" s="122">
        <f t="shared" si="4"/>
        <v>7</v>
      </c>
      <c r="U72" s="121">
        <v>8</v>
      </c>
      <c r="V72" s="121">
        <v>8</v>
      </c>
      <c r="W72" s="122">
        <f t="shared" si="5"/>
        <v>8</v>
      </c>
      <c r="X72" s="123">
        <v>8</v>
      </c>
      <c r="Y72" s="121">
        <v>7</v>
      </c>
      <c r="Z72" s="122">
        <f t="shared" si="6"/>
        <v>7.2999999999999989</v>
      </c>
      <c r="AA72" s="67"/>
      <c r="AB72" s="67"/>
      <c r="AC72" s="67"/>
    </row>
    <row r="73" spans="1:29" ht="21.75" customHeight="1">
      <c r="A73" s="189">
        <v>63</v>
      </c>
      <c r="B73" s="125">
        <v>1565010149</v>
      </c>
      <c r="C73" s="126" t="s">
        <v>169</v>
      </c>
      <c r="D73" s="127" t="s">
        <v>170</v>
      </c>
      <c r="E73" s="128" t="s">
        <v>286</v>
      </c>
      <c r="F73" s="121">
        <v>8</v>
      </c>
      <c r="G73" s="121">
        <v>8</v>
      </c>
      <c r="H73" s="122">
        <f t="shared" si="0"/>
        <v>8</v>
      </c>
      <c r="I73" s="121">
        <v>8</v>
      </c>
      <c r="J73" s="121">
        <v>8</v>
      </c>
      <c r="K73" s="122">
        <f t="shared" si="1"/>
        <v>8</v>
      </c>
      <c r="L73" s="121">
        <v>9</v>
      </c>
      <c r="M73" s="121">
        <v>8</v>
      </c>
      <c r="N73" s="122">
        <f t="shared" si="2"/>
        <v>8.2999999999999989</v>
      </c>
      <c r="O73" s="121">
        <v>8.5</v>
      </c>
      <c r="P73" s="121">
        <v>8</v>
      </c>
      <c r="Q73" s="122">
        <f t="shared" si="3"/>
        <v>8.1499999999999986</v>
      </c>
      <c r="R73" s="121">
        <v>7.5</v>
      </c>
      <c r="S73" s="121">
        <v>8</v>
      </c>
      <c r="T73" s="122">
        <f t="shared" si="4"/>
        <v>7.85</v>
      </c>
      <c r="U73" s="121">
        <v>7</v>
      </c>
      <c r="V73" s="121">
        <v>8</v>
      </c>
      <c r="W73" s="122">
        <f t="shared" si="5"/>
        <v>7.6999999999999993</v>
      </c>
      <c r="X73" s="123">
        <v>8</v>
      </c>
      <c r="Y73" s="121">
        <v>8</v>
      </c>
      <c r="Z73" s="122">
        <f t="shared" si="6"/>
        <v>8</v>
      </c>
      <c r="AA73" s="67"/>
      <c r="AB73" s="67"/>
      <c r="AC73" s="67"/>
    </row>
    <row r="74" spans="1:29" ht="21.75" customHeight="1">
      <c r="A74" s="189">
        <v>64</v>
      </c>
      <c r="B74" s="125">
        <v>1565010150</v>
      </c>
      <c r="C74" s="126" t="s">
        <v>172</v>
      </c>
      <c r="D74" s="127" t="s">
        <v>173</v>
      </c>
      <c r="E74" s="128" t="s">
        <v>178</v>
      </c>
      <c r="F74" s="121">
        <v>8</v>
      </c>
      <c r="G74" s="121">
        <v>6</v>
      </c>
      <c r="H74" s="122">
        <f t="shared" si="0"/>
        <v>6.6</v>
      </c>
      <c r="I74" s="121">
        <v>8</v>
      </c>
      <c r="J74" s="121">
        <v>6</v>
      </c>
      <c r="K74" s="122">
        <f t="shared" si="1"/>
        <v>6.6</v>
      </c>
      <c r="L74" s="121">
        <v>7</v>
      </c>
      <c r="M74" s="121">
        <v>8</v>
      </c>
      <c r="N74" s="122">
        <f t="shared" si="2"/>
        <v>7.6999999999999993</v>
      </c>
      <c r="O74" s="121">
        <v>8.5</v>
      </c>
      <c r="P74" s="121">
        <v>8</v>
      </c>
      <c r="Q74" s="122">
        <f t="shared" si="3"/>
        <v>8.1499999999999986</v>
      </c>
      <c r="R74" s="121">
        <v>8</v>
      </c>
      <c r="S74" s="121">
        <v>7</v>
      </c>
      <c r="T74" s="122">
        <f t="shared" si="4"/>
        <v>7.2999999999999989</v>
      </c>
      <c r="U74" s="121">
        <v>7</v>
      </c>
      <c r="V74" s="121">
        <v>8</v>
      </c>
      <c r="W74" s="122">
        <f t="shared" si="5"/>
        <v>7.6999999999999993</v>
      </c>
      <c r="X74" s="123">
        <v>7</v>
      </c>
      <c r="Y74" s="121">
        <v>6</v>
      </c>
      <c r="Z74" s="122">
        <f t="shared" si="6"/>
        <v>6.2999999999999989</v>
      </c>
      <c r="AA74" s="67"/>
      <c r="AB74" s="67"/>
      <c r="AC74" s="67"/>
    </row>
    <row r="75" spans="1:29" ht="21.75" customHeight="1">
      <c r="A75" s="189">
        <v>65</v>
      </c>
      <c r="B75" s="125">
        <v>1565010151</v>
      </c>
      <c r="C75" s="126" t="s">
        <v>175</v>
      </c>
      <c r="D75" s="127" t="s">
        <v>39</v>
      </c>
      <c r="E75" s="128" t="s">
        <v>181</v>
      </c>
      <c r="F75" s="121">
        <v>9</v>
      </c>
      <c r="G75" s="121">
        <v>7</v>
      </c>
      <c r="H75" s="122">
        <f t="shared" si="0"/>
        <v>7.6</v>
      </c>
      <c r="I75" s="121">
        <v>9</v>
      </c>
      <c r="J75" s="121">
        <v>7</v>
      </c>
      <c r="K75" s="122">
        <f t="shared" si="1"/>
        <v>7.6</v>
      </c>
      <c r="L75" s="121">
        <v>8</v>
      </c>
      <c r="M75" s="121">
        <v>8</v>
      </c>
      <c r="N75" s="122">
        <f t="shared" si="2"/>
        <v>8</v>
      </c>
      <c r="O75" s="121">
        <v>10</v>
      </c>
      <c r="P75" s="121">
        <v>8</v>
      </c>
      <c r="Q75" s="122">
        <f t="shared" si="3"/>
        <v>8.6</v>
      </c>
      <c r="R75" s="121">
        <v>9</v>
      </c>
      <c r="S75" s="121">
        <v>7</v>
      </c>
      <c r="T75" s="122">
        <f t="shared" si="4"/>
        <v>7.6</v>
      </c>
      <c r="U75" s="121">
        <v>7</v>
      </c>
      <c r="V75" s="121">
        <v>8</v>
      </c>
      <c r="W75" s="122">
        <f t="shared" si="5"/>
        <v>7.6999999999999993</v>
      </c>
      <c r="X75" s="123">
        <v>8</v>
      </c>
      <c r="Y75" s="121">
        <v>7</v>
      </c>
      <c r="Z75" s="122">
        <f t="shared" si="6"/>
        <v>7.2999999999999989</v>
      </c>
      <c r="AA75" s="67"/>
      <c r="AB75" s="67"/>
      <c r="AC75" s="67"/>
    </row>
    <row r="76" spans="1:29" ht="21.75" customHeight="1">
      <c r="A76" s="189">
        <v>66</v>
      </c>
      <c r="B76" s="125">
        <v>1565010152</v>
      </c>
      <c r="C76" s="126" t="s">
        <v>176</v>
      </c>
      <c r="D76" s="127" t="s">
        <v>177</v>
      </c>
      <c r="E76" s="128" t="s">
        <v>287</v>
      </c>
      <c r="F76" s="121">
        <v>8</v>
      </c>
      <c r="G76" s="121">
        <v>8</v>
      </c>
      <c r="H76" s="122">
        <f t="shared" si="0"/>
        <v>8</v>
      </c>
      <c r="I76" s="121">
        <v>9</v>
      </c>
      <c r="J76" s="121">
        <v>8</v>
      </c>
      <c r="K76" s="122">
        <f t="shared" si="1"/>
        <v>8.2999999999999989</v>
      </c>
      <c r="L76" s="121">
        <v>9</v>
      </c>
      <c r="M76" s="121">
        <v>8</v>
      </c>
      <c r="N76" s="122">
        <f t="shared" si="2"/>
        <v>8.2999999999999989</v>
      </c>
      <c r="O76" s="121">
        <v>8.5</v>
      </c>
      <c r="P76" s="121">
        <v>8</v>
      </c>
      <c r="Q76" s="122">
        <f t="shared" si="3"/>
        <v>8.1499999999999986</v>
      </c>
      <c r="R76" s="121">
        <v>8</v>
      </c>
      <c r="S76" s="121">
        <v>8</v>
      </c>
      <c r="T76" s="122">
        <f t="shared" si="4"/>
        <v>8</v>
      </c>
      <c r="U76" s="121">
        <v>6</v>
      </c>
      <c r="V76" s="121">
        <v>8</v>
      </c>
      <c r="W76" s="122">
        <f t="shared" si="5"/>
        <v>7.3999999999999995</v>
      </c>
      <c r="X76" s="123">
        <v>8</v>
      </c>
      <c r="Y76" s="121">
        <v>8</v>
      </c>
      <c r="Z76" s="122">
        <f t="shared" si="6"/>
        <v>8</v>
      </c>
      <c r="AA76" s="67"/>
      <c r="AB76" s="67"/>
      <c r="AC76" s="67"/>
    </row>
    <row r="77" spans="1:29" s="69" customFormat="1" ht="21.75" customHeight="1">
      <c r="A77" s="190">
        <v>67</v>
      </c>
      <c r="B77" s="131">
        <v>1565010153</v>
      </c>
      <c r="C77" s="132" t="s">
        <v>22</v>
      </c>
      <c r="D77" s="133" t="s">
        <v>40</v>
      </c>
      <c r="E77" s="134" t="s">
        <v>288</v>
      </c>
      <c r="F77" s="135">
        <v>0</v>
      </c>
      <c r="G77" s="135" t="s">
        <v>12</v>
      </c>
      <c r="H77" s="136">
        <v>0</v>
      </c>
      <c r="I77" s="135">
        <v>9</v>
      </c>
      <c r="J77" s="135">
        <v>8</v>
      </c>
      <c r="K77" s="136">
        <f t="shared" si="1"/>
        <v>8.2999999999999989</v>
      </c>
      <c r="L77" s="135">
        <v>7</v>
      </c>
      <c r="M77" s="135" t="s">
        <v>12</v>
      </c>
      <c r="N77" s="136">
        <v>2</v>
      </c>
      <c r="O77" s="135">
        <v>0</v>
      </c>
      <c r="P77" s="135" t="s">
        <v>12</v>
      </c>
      <c r="Q77" s="136">
        <v>0</v>
      </c>
      <c r="R77" s="135">
        <v>6</v>
      </c>
      <c r="S77" s="135" t="s">
        <v>12</v>
      </c>
      <c r="T77" s="136">
        <v>2</v>
      </c>
      <c r="U77" s="135">
        <v>7</v>
      </c>
      <c r="V77" s="135" t="s">
        <v>12</v>
      </c>
      <c r="W77" s="136">
        <v>3</v>
      </c>
      <c r="X77" s="137">
        <v>6</v>
      </c>
      <c r="Y77" s="135" t="s">
        <v>12</v>
      </c>
      <c r="Z77" s="136">
        <v>2</v>
      </c>
    </row>
    <row r="78" spans="1:29" ht="21.75" customHeight="1">
      <c r="A78" s="189">
        <v>68</v>
      </c>
      <c r="B78" s="125">
        <v>1565010155</v>
      </c>
      <c r="C78" s="126" t="s">
        <v>179</v>
      </c>
      <c r="D78" s="127" t="s">
        <v>180</v>
      </c>
      <c r="E78" s="128" t="s">
        <v>185</v>
      </c>
      <c r="F78" s="121">
        <v>8</v>
      </c>
      <c r="G78" s="121">
        <v>8</v>
      </c>
      <c r="H78" s="122">
        <f>F78*0.3+G78*0.7</f>
        <v>8</v>
      </c>
      <c r="I78" s="121">
        <v>9</v>
      </c>
      <c r="J78" s="121">
        <v>8</v>
      </c>
      <c r="K78" s="122">
        <f t="shared" si="1"/>
        <v>8.2999999999999989</v>
      </c>
      <c r="L78" s="121">
        <v>8</v>
      </c>
      <c r="M78" s="121">
        <v>8</v>
      </c>
      <c r="N78" s="122">
        <f t="shared" si="2"/>
        <v>8</v>
      </c>
      <c r="O78" s="121">
        <v>9</v>
      </c>
      <c r="P78" s="121">
        <v>7</v>
      </c>
      <c r="Q78" s="122">
        <f t="shared" si="3"/>
        <v>7.6</v>
      </c>
      <c r="R78" s="121">
        <v>8.5</v>
      </c>
      <c r="S78" s="121">
        <v>7</v>
      </c>
      <c r="T78" s="122">
        <f t="shared" si="4"/>
        <v>7.4499999999999993</v>
      </c>
      <c r="U78" s="121">
        <v>7</v>
      </c>
      <c r="V78" s="121">
        <v>8</v>
      </c>
      <c r="W78" s="122">
        <f t="shared" si="5"/>
        <v>7.6999999999999993</v>
      </c>
      <c r="X78" s="123">
        <v>7</v>
      </c>
      <c r="Y78" s="121">
        <v>8</v>
      </c>
      <c r="Z78" s="122">
        <f t="shared" si="6"/>
        <v>7.6999999999999993</v>
      </c>
      <c r="AA78" s="67"/>
      <c r="AB78" s="67"/>
      <c r="AC78" s="67"/>
    </row>
    <row r="79" spans="1:29" ht="21.75" customHeight="1">
      <c r="A79" s="189">
        <v>69</v>
      </c>
      <c r="B79" s="125">
        <v>1565010156</v>
      </c>
      <c r="C79" s="126" t="s">
        <v>182</v>
      </c>
      <c r="D79" s="127" t="s">
        <v>41</v>
      </c>
      <c r="E79" s="128" t="s">
        <v>289</v>
      </c>
      <c r="F79" s="121">
        <v>8.5</v>
      </c>
      <c r="G79" s="121">
        <v>8</v>
      </c>
      <c r="H79" s="122">
        <f>F79*0.3+G79*0.7</f>
        <v>8.1499999999999986</v>
      </c>
      <c r="I79" s="121">
        <v>8</v>
      </c>
      <c r="J79" s="121">
        <v>8</v>
      </c>
      <c r="K79" s="122">
        <f t="shared" ref="K79:K111" si="7">I79*0.3+J79*0.7</f>
        <v>8</v>
      </c>
      <c r="L79" s="121">
        <v>8</v>
      </c>
      <c r="M79" s="121">
        <v>8</v>
      </c>
      <c r="N79" s="122">
        <f t="shared" ref="N79:N111" si="8">L79*0.3+M79*0.7</f>
        <v>8</v>
      </c>
      <c r="O79" s="121">
        <v>8.5</v>
      </c>
      <c r="P79" s="121">
        <v>8</v>
      </c>
      <c r="Q79" s="122">
        <f t="shared" ref="Q79:Q111" si="9">O79*0.3+P79*0.7</f>
        <v>8.1499999999999986</v>
      </c>
      <c r="R79" s="121">
        <v>7</v>
      </c>
      <c r="S79" s="121">
        <v>8</v>
      </c>
      <c r="T79" s="122">
        <f t="shared" ref="T79:T111" si="10">R79*0.3+S79*0.7</f>
        <v>7.6999999999999993</v>
      </c>
      <c r="U79" s="121">
        <v>6</v>
      </c>
      <c r="V79" s="121">
        <v>8</v>
      </c>
      <c r="W79" s="122">
        <f t="shared" ref="W79:W111" si="11">U79*0.3+V79*0.7</f>
        <v>7.3999999999999995</v>
      </c>
      <c r="X79" s="123">
        <v>7</v>
      </c>
      <c r="Y79" s="121">
        <v>8</v>
      </c>
      <c r="Z79" s="122">
        <f t="shared" ref="Z79:Z111" si="12">X79*0.3+Y79*0.7</f>
        <v>7.6999999999999993</v>
      </c>
      <c r="AA79" s="67"/>
      <c r="AB79" s="67"/>
      <c r="AC79" s="67"/>
    </row>
    <row r="80" spans="1:29" ht="21.75" customHeight="1">
      <c r="A80" s="189">
        <v>70</v>
      </c>
      <c r="B80" s="125">
        <v>1565010157</v>
      </c>
      <c r="C80" s="126" t="s">
        <v>183</v>
      </c>
      <c r="D80" s="127" t="s">
        <v>41</v>
      </c>
      <c r="E80" s="128" t="s">
        <v>189</v>
      </c>
      <c r="F80" s="121">
        <v>8</v>
      </c>
      <c r="G80" s="121">
        <v>8</v>
      </c>
      <c r="H80" s="122">
        <f>F80*0.3+G80*0.7</f>
        <v>8</v>
      </c>
      <c r="I80" s="121">
        <v>8</v>
      </c>
      <c r="J80" s="121">
        <v>8</v>
      </c>
      <c r="K80" s="122">
        <f t="shared" si="7"/>
        <v>8</v>
      </c>
      <c r="L80" s="121">
        <v>8</v>
      </c>
      <c r="M80" s="121">
        <v>8</v>
      </c>
      <c r="N80" s="122">
        <f t="shared" si="8"/>
        <v>8</v>
      </c>
      <c r="O80" s="121">
        <v>8.5</v>
      </c>
      <c r="P80" s="121">
        <v>7</v>
      </c>
      <c r="Q80" s="122">
        <f t="shared" si="9"/>
        <v>7.4499999999999993</v>
      </c>
      <c r="R80" s="121">
        <v>8</v>
      </c>
      <c r="S80" s="121">
        <v>8</v>
      </c>
      <c r="T80" s="122">
        <f t="shared" si="10"/>
        <v>8</v>
      </c>
      <c r="U80" s="121">
        <v>6</v>
      </c>
      <c r="V80" s="121">
        <v>8</v>
      </c>
      <c r="W80" s="122">
        <f t="shared" si="11"/>
        <v>7.3999999999999995</v>
      </c>
      <c r="X80" s="123">
        <v>7</v>
      </c>
      <c r="Y80" s="121">
        <v>8</v>
      </c>
      <c r="Z80" s="122">
        <f t="shared" si="12"/>
        <v>7.6999999999999993</v>
      </c>
      <c r="AA80" s="67"/>
      <c r="AB80" s="67"/>
      <c r="AC80" s="67"/>
    </row>
    <row r="81" spans="1:29" ht="21.75" customHeight="1">
      <c r="A81" s="189">
        <v>71</v>
      </c>
      <c r="B81" s="125">
        <v>1565010159</v>
      </c>
      <c r="C81" s="126" t="s">
        <v>42</v>
      </c>
      <c r="D81" s="127" t="s">
        <v>184</v>
      </c>
      <c r="E81" s="128" t="s">
        <v>290</v>
      </c>
      <c r="F81" s="121">
        <v>8</v>
      </c>
      <c r="G81" s="121">
        <v>6</v>
      </c>
      <c r="H81" s="122">
        <f t="shared" ref="H81:H111" si="13">F81*0.3+G81*0.7</f>
        <v>6.6</v>
      </c>
      <c r="I81" s="121">
        <v>8</v>
      </c>
      <c r="J81" s="121">
        <v>6</v>
      </c>
      <c r="K81" s="122">
        <v>2</v>
      </c>
      <c r="L81" s="121">
        <v>9</v>
      </c>
      <c r="M81" s="121">
        <v>8</v>
      </c>
      <c r="N81" s="122">
        <f t="shared" si="8"/>
        <v>8.2999999999999989</v>
      </c>
      <c r="O81" s="121">
        <v>8.5</v>
      </c>
      <c r="P81" s="121">
        <v>7</v>
      </c>
      <c r="Q81" s="122">
        <f t="shared" si="9"/>
        <v>7.4499999999999993</v>
      </c>
      <c r="R81" s="121">
        <v>7.5</v>
      </c>
      <c r="S81" s="121">
        <v>7</v>
      </c>
      <c r="T81" s="122">
        <f t="shared" si="10"/>
        <v>7.1499999999999995</v>
      </c>
      <c r="U81" s="121">
        <v>7</v>
      </c>
      <c r="V81" s="121">
        <v>7</v>
      </c>
      <c r="W81" s="122">
        <f t="shared" si="11"/>
        <v>7</v>
      </c>
      <c r="X81" s="123">
        <v>7</v>
      </c>
      <c r="Y81" s="121">
        <v>8</v>
      </c>
      <c r="Z81" s="122">
        <f t="shared" si="12"/>
        <v>7.6999999999999993</v>
      </c>
      <c r="AA81" s="67"/>
      <c r="AB81" s="67"/>
      <c r="AC81" s="67"/>
    </row>
    <row r="82" spans="1:29" ht="21.75" customHeight="1">
      <c r="A82" s="189">
        <v>72</v>
      </c>
      <c r="B82" s="125">
        <v>1565010160</v>
      </c>
      <c r="C82" s="126" t="s">
        <v>186</v>
      </c>
      <c r="D82" s="127" t="s">
        <v>187</v>
      </c>
      <c r="E82" s="128" t="s">
        <v>193</v>
      </c>
      <c r="F82" s="121">
        <v>7.5</v>
      </c>
      <c r="G82" s="121">
        <v>6</v>
      </c>
      <c r="H82" s="122">
        <f t="shared" si="13"/>
        <v>6.4499999999999993</v>
      </c>
      <c r="I82" s="121">
        <v>8</v>
      </c>
      <c r="J82" s="121">
        <v>6</v>
      </c>
      <c r="K82" s="122">
        <f t="shared" si="7"/>
        <v>6.6</v>
      </c>
      <c r="L82" s="121">
        <v>7</v>
      </c>
      <c r="M82" s="121">
        <v>8</v>
      </c>
      <c r="N82" s="122">
        <f t="shared" si="8"/>
        <v>7.6999999999999993</v>
      </c>
      <c r="O82" s="121">
        <v>9</v>
      </c>
      <c r="P82" s="121">
        <v>6</v>
      </c>
      <c r="Q82" s="122">
        <f t="shared" si="9"/>
        <v>6.8999999999999986</v>
      </c>
      <c r="R82" s="121">
        <v>8</v>
      </c>
      <c r="S82" s="121">
        <v>7</v>
      </c>
      <c r="T82" s="122">
        <f t="shared" si="10"/>
        <v>7.2999999999999989</v>
      </c>
      <c r="U82" s="121">
        <v>6</v>
      </c>
      <c r="V82" s="121">
        <v>8</v>
      </c>
      <c r="W82" s="122">
        <f t="shared" si="11"/>
        <v>7.3999999999999995</v>
      </c>
      <c r="X82" s="123">
        <v>8</v>
      </c>
      <c r="Y82" s="121">
        <v>7</v>
      </c>
      <c r="Z82" s="122">
        <f t="shared" si="12"/>
        <v>7.2999999999999989</v>
      </c>
      <c r="AA82" s="67"/>
      <c r="AB82" s="67"/>
      <c r="AC82" s="67"/>
    </row>
    <row r="83" spans="1:29" ht="21.75" customHeight="1">
      <c r="A83" s="189">
        <v>73</v>
      </c>
      <c r="B83" s="125">
        <v>1565010161</v>
      </c>
      <c r="C83" s="126" t="s">
        <v>116</v>
      </c>
      <c r="D83" s="127" t="s">
        <v>188</v>
      </c>
      <c r="E83" s="128" t="s">
        <v>196</v>
      </c>
      <c r="F83" s="121">
        <v>8</v>
      </c>
      <c r="G83" s="121">
        <v>8</v>
      </c>
      <c r="H83" s="122">
        <f t="shared" si="13"/>
        <v>8</v>
      </c>
      <c r="I83" s="121">
        <v>8</v>
      </c>
      <c r="J83" s="121">
        <v>8</v>
      </c>
      <c r="K83" s="122">
        <f t="shared" si="7"/>
        <v>8</v>
      </c>
      <c r="L83" s="121">
        <v>10</v>
      </c>
      <c r="M83" s="121">
        <v>8</v>
      </c>
      <c r="N83" s="122">
        <f t="shared" si="8"/>
        <v>8.6</v>
      </c>
      <c r="O83" s="121">
        <v>9</v>
      </c>
      <c r="P83" s="121">
        <v>8</v>
      </c>
      <c r="Q83" s="122">
        <f t="shared" si="9"/>
        <v>8.2999999999999989</v>
      </c>
      <c r="R83" s="121">
        <v>9</v>
      </c>
      <c r="S83" s="121">
        <v>8</v>
      </c>
      <c r="T83" s="122">
        <f t="shared" si="10"/>
        <v>8.2999999999999989</v>
      </c>
      <c r="U83" s="121">
        <v>8</v>
      </c>
      <c r="V83" s="121">
        <v>8</v>
      </c>
      <c r="W83" s="122">
        <f t="shared" si="11"/>
        <v>8</v>
      </c>
      <c r="X83" s="123">
        <v>8</v>
      </c>
      <c r="Y83" s="121">
        <v>8</v>
      </c>
      <c r="Z83" s="122">
        <f t="shared" si="12"/>
        <v>8</v>
      </c>
      <c r="AA83" s="67"/>
      <c r="AB83" s="67"/>
      <c r="AC83" s="67"/>
    </row>
    <row r="84" spans="1:29" ht="21.75" customHeight="1">
      <c r="A84" s="189">
        <v>74</v>
      </c>
      <c r="B84" s="125">
        <v>1565010162</v>
      </c>
      <c r="C84" s="126" t="s">
        <v>190</v>
      </c>
      <c r="D84" s="127" t="s">
        <v>191</v>
      </c>
      <c r="E84" s="128" t="s">
        <v>198</v>
      </c>
      <c r="F84" s="121">
        <v>7.5</v>
      </c>
      <c r="G84" s="121">
        <v>6</v>
      </c>
      <c r="H84" s="122">
        <f t="shared" si="13"/>
        <v>6.4499999999999993</v>
      </c>
      <c r="I84" s="121">
        <v>8</v>
      </c>
      <c r="J84" s="121">
        <v>6</v>
      </c>
      <c r="K84" s="122">
        <f t="shared" si="7"/>
        <v>6.6</v>
      </c>
      <c r="L84" s="121">
        <v>10</v>
      </c>
      <c r="M84" s="121">
        <v>8</v>
      </c>
      <c r="N84" s="122">
        <f t="shared" si="8"/>
        <v>8.6</v>
      </c>
      <c r="O84" s="121">
        <v>9</v>
      </c>
      <c r="P84" s="121">
        <v>7</v>
      </c>
      <c r="Q84" s="122">
        <f t="shared" si="9"/>
        <v>7.6</v>
      </c>
      <c r="R84" s="121">
        <v>9</v>
      </c>
      <c r="S84" s="121">
        <v>7</v>
      </c>
      <c r="T84" s="122">
        <f t="shared" si="10"/>
        <v>7.6</v>
      </c>
      <c r="U84" s="121">
        <v>6</v>
      </c>
      <c r="V84" s="121">
        <v>8</v>
      </c>
      <c r="W84" s="122">
        <f t="shared" si="11"/>
        <v>7.3999999999999995</v>
      </c>
      <c r="X84" s="123">
        <v>8</v>
      </c>
      <c r="Y84" s="121">
        <v>8</v>
      </c>
      <c r="Z84" s="122">
        <f t="shared" si="12"/>
        <v>8</v>
      </c>
      <c r="AA84" s="67"/>
      <c r="AB84" s="67"/>
      <c r="AC84" s="67"/>
    </row>
    <row r="85" spans="1:29" ht="21.75" customHeight="1">
      <c r="A85" s="189">
        <v>75</v>
      </c>
      <c r="B85" s="125">
        <v>1565010164</v>
      </c>
      <c r="C85" s="126" t="s">
        <v>169</v>
      </c>
      <c r="D85" s="127" t="s">
        <v>192</v>
      </c>
      <c r="E85" s="128" t="s">
        <v>201</v>
      </c>
      <c r="F85" s="121">
        <v>8</v>
      </c>
      <c r="G85" s="121">
        <v>8</v>
      </c>
      <c r="H85" s="122">
        <f t="shared" si="13"/>
        <v>8</v>
      </c>
      <c r="I85" s="121">
        <v>9</v>
      </c>
      <c r="J85" s="121">
        <v>8</v>
      </c>
      <c r="K85" s="122">
        <f t="shared" si="7"/>
        <v>8.2999999999999989</v>
      </c>
      <c r="L85" s="121">
        <v>8</v>
      </c>
      <c r="M85" s="121">
        <v>8</v>
      </c>
      <c r="N85" s="122">
        <f t="shared" si="8"/>
        <v>8</v>
      </c>
      <c r="O85" s="121">
        <v>9</v>
      </c>
      <c r="P85" s="121">
        <v>8</v>
      </c>
      <c r="Q85" s="122">
        <f t="shared" si="9"/>
        <v>8.2999999999999989</v>
      </c>
      <c r="R85" s="121">
        <v>8</v>
      </c>
      <c r="S85" s="121">
        <v>8</v>
      </c>
      <c r="T85" s="122">
        <f t="shared" si="10"/>
        <v>8</v>
      </c>
      <c r="U85" s="121">
        <v>6</v>
      </c>
      <c r="V85" s="121">
        <v>8</v>
      </c>
      <c r="W85" s="122">
        <f t="shared" si="11"/>
        <v>7.3999999999999995</v>
      </c>
      <c r="X85" s="123">
        <v>8</v>
      </c>
      <c r="Y85" s="121">
        <v>8</v>
      </c>
      <c r="Z85" s="122">
        <f t="shared" si="12"/>
        <v>8</v>
      </c>
      <c r="AA85" s="67"/>
      <c r="AB85" s="67"/>
      <c r="AC85" s="67"/>
    </row>
    <row r="86" spans="1:29" ht="21.75" customHeight="1">
      <c r="A86" s="189">
        <v>76</v>
      </c>
      <c r="B86" s="131">
        <v>1565010165</v>
      </c>
      <c r="C86" s="132" t="s">
        <v>194</v>
      </c>
      <c r="D86" s="133" t="s">
        <v>195</v>
      </c>
      <c r="E86" s="134" t="s">
        <v>204</v>
      </c>
      <c r="F86" s="121">
        <v>0</v>
      </c>
      <c r="G86" s="121">
        <v>8</v>
      </c>
      <c r="H86" s="122">
        <f t="shared" si="13"/>
        <v>5.6</v>
      </c>
      <c r="I86" s="121">
        <v>8</v>
      </c>
      <c r="J86" s="121">
        <v>7</v>
      </c>
      <c r="K86" s="122">
        <f t="shared" si="7"/>
        <v>7.2999999999999989</v>
      </c>
      <c r="L86" s="121">
        <v>7</v>
      </c>
      <c r="M86" s="121">
        <v>8</v>
      </c>
      <c r="N86" s="122">
        <f t="shared" si="8"/>
        <v>7.6999999999999993</v>
      </c>
      <c r="O86" s="121">
        <v>0</v>
      </c>
      <c r="P86" s="121">
        <v>7</v>
      </c>
      <c r="Q86" s="122">
        <f t="shared" si="9"/>
        <v>4.8999999999999995</v>
      </c>
      <c r="R86" s="121">
        <v>0</v>
      </c>
      <c r="S86" s="121">
        <v>7</v>
      </c>
      <c r="T86" s="122">
        <f t="shared" si="10"/>
        <v>4.8999999999999995</v>
      </c>
      <c r="U86" s="121">
        <v>7</v>
      </c>
      <c r="V86" s="121">
        <v>8</v>
      </c>
      <c r="W86" s="122">
        <f t="shared" si="11"/>
        <v>7.6999999999999993</v>
      </c>
      <c r="X86" s="123">
        <v>7</v>
      </c>
      <c r="Y86" s="121">
        <v>6</v>
      </c>
      <c r="Z86" s="122">
        <f t="shared" si="12"/>
        <v>6.2999999999999989</v>
      </c>
      <c r="AA86" s="67"/>
      <c r="AB86" s="67"/>
      <c r="AC86" s="67"/>
    </row>
    <row r="87" spans="1:29" ht="21.75" customHeight="1">
      <c r="A87" s="189">
        <v>77</v>
      </c>
      <c r="B87" s="125">
        <v>1565010166</v>
      </c>
      <c r="C87" s="126" t="s">
        <v>197</v>
      </c>
      <c r="D87" s="127" t="s">
        <v>195</v>
      </c>
      <c r="E87" s="128" t="s">
        <v>207</v>
      </c>
      <c r="F87" s="121">
        <v>0</v>
      </c>
      <c r="G87" s="121">
        <v>7</v>
      </c>
      <c r="H87" s="122">
        <f t="shared" si="13"/>
        <v>4.8999999999999995</v>
      </c>
      <c r="I87" s="121">
        <v>8</v>
      </c>
      <c r="J87" s="121">
        <v>7</v>
      </c>
      <c r="K87" s="122">
        <f t="shared" si="7"/>
        <v>7.2999999999999989</v>
      </c>
      <c r="L87" s="121">
        <v>7</v>
      </c>
      <c r="M87" s="121">
        <v>8</v>
      </c>
      <c r="N87" s="122">
        <f t="shared" si="8"/>
        <v>7.6999999999999993</v>
      </c>
      <c r="O87" s="121">
        <v>9</v>
      </c>
      <c r="P87" s="121">
        <v>8</v>
      </c>
      <c r="Q87" s="122">
        <f t="shared" si="9"/>
        <v>8.2999999999999989</v>
      </c>
      <c r="R87" s="121">
        <v>6</v>
      </c>
      <c r="S87" s="121">
        <v>8</v>
      </c>
      <c r="T87" s="122">
        <f t="shared" si="10"/>
        <v>7.3999999999999995</v>
      </c>
      <c r="U87" s="121">
        <v>8</v>
      </c>
      <c r="V87" s="121">
        <v>8</v>
      </c>
      <c r="W87" s="122">
        <f t="shared" si="11"/>
        <v>8</v>
      </c>
      <c r="X87" s="123">
        <v>8</v>
      </c>
      <c r="Y87" s="121">
        <v>8</v>
      </c>
      <c r="Z87" s="122">
        <f t="shared" si="12"/>
        <v>8</v>
      </c>
      <c r="AA87" s="67"/>
      <c r="AB87" s="67"/>
      <c r="AC87" s="67"/>
    </row>
    <row r="88" spans="1:29" ht="21.75" customHeight="1">
      <c r="A88" s="189">
        <v>78</v>
      </c>
      <c r="B88" s="125">
        <v>1565010167</v>
      </c>
      <c r="C88" s="126" t="s">
        <v>199</v>
      </c>
      <c r="D88" s="127" t="s">
        <v>200</v>
      </c>
      <c r="E88" s="128" t="s">
        <v>209</v>
      </c>
      <c r="F88" s="121">
        <v>5.5</v>
      </c>
      <c r="G88" s="121">
        <v>7</v>
      </c>
      <c r="H88" s="122">
        <f t="shared" si="13"/>
        <v>6.5499999999999989</v>
      </c>
      <c r="I88" s="121">
        <v>8</v>
      </c>
      <c r="J88" s="121">
        <v>7</v>
      </c>
      <c r="K88" s="122">
        <f t="shared" si="7"/>
        <v>7.2999999999999989</v>
      </c>
      <c r="L88" s="121">
        <v>7</v>
      </c>
      <c r="M88" s="121">
        <v>8</v>
      </c>
      <c r="N88" s="122">
        <f t="shared" si="8"/>
        <v>7.6999999999999993</v>
      </c>
      <c r="O88" s="121">
        <v>0</v>
      </c>
      <c r="P88" s="121">
        <v>7</v>
      </c>
      <c r="Q88" s="122">
        <f t="shared" si="9"/>
        <v>4.8999999999999995</v>
      </c>
      <c r="R88" s="121">
        <v>7.5</v>
      </c>
      <c r="S88" s="121">
        <v>7</v>
      </c>
      <c r="T88" s="122">
        <f t="shared" si="10"/>
        <v>7.1499999999999995</v>
      </c>
      <c r="U88" s="121">
        <v>6</v>
      </c>
      <c r="V88" s="121">
        <v>8</v>
      </c>
      <c r="W88" s="122">
        <f t="shared" si="11"/>
        <v>7.3999999999999995</v>
      </c>
      <c r="X88" s="123">
        <v>8</v>
      </c>
      <c r="Y88" s="121">
        <v>8</v>
      </c>
      <c r="Z88" s="122">
        <f t="shared" si="12"/>
        <v>8</v>
      </c>
      <c r="AA88" s="67"/>
      <c r="AB88" s="67"/>
      <c r="AC88" s="67"/>
    </row>
    <row r="89" spans="1:29" ht="21.75" customHeight="1">
      <c r="A89" s="189">
        <v>79</v>
      </c>
      <c r="B89" s="125">
        <v>1565010171</v>
      </c>
      <c r="C89" s="126" t="s">
        <v>202</v>
      </c>
      <c r="D89" s="127" t="s">
        <v>203</v>
      </c>
      <c r="E89" s="128" t="s">
        <v>211</v>
      </c>
      <c r="F89" s="121">
        <v>7.5</v>
      </c>
      <c r="G89" s="121">
        <v>7</v>
      </c>
      <c r="H89" s="122">
        <f t="shared" si="13"/>
        <v>7.1499999999999995</v>
      </c>
      <c r="I89" s="121">
        <v>9</v>
      </c>
      <c r="J89" s="121">
        <v>7</v>
      </c>
      <c r="K89" s="122">
        <f t="shared" si="7"/>
        <v>7.6</v>
      </c>
      <c r="L89" s="121">
        <v>8</v>
      </c>
      <c r="M89" s="121">
        <v>8</v>
      </c>
      <c r="N89" s="122">
        <f t="shared" si="8"/>
        <v>8</v>
      </c>
      <c r="O89" s="121">
        <v>8.5</v>
      </c>
      <c r="P89" s="121">
        <v>8</v>
      </c>
      <c r="Q89" s="122">
        <f t="shared" si="9"/>
        <v>8.1499999999999986</v>
      </c>
      <c r="R89" s="121">
        <v>7.5</v>
      </c>
      <c r="S89" s="121">
        <v>7</v>
      </c>
      <c r="T89" s="122">
        <f t="shared" si="10"/>
        <v>7.1499999999999995</v>
      </c>
      <c r="U89" s="121">
        <v>8</v>
      </c>
      <c r="V89" s="121">
        <v>8</v>
      </c>
      <c r="W89" s="122">
        <f t="shared" si="11"/>
        <v>8</v>
      </c>
      <c r="X89" s="123">
        <v>8</v>
      </c>
      <c r="Y89" s="121">
        <v>7</v>
      </c>
      <c r="Z89" s="122">
        <f t="shared" si="12"/>
        <v>7.2999999999999989</v>
      </c>
      <c r="AA89" s="67"/>
      <c r="AB89" s="67"/>
      <c r="AC89" s="67"/>
    </row>
    <row r="90" spans="1:29" ht="21.75" customHeight="1">
      <c r="A90" s="189">
        <v>80</v>
      </c>
      <c r="B90" s="125">
        <v>1565010172</v>
      </c>
      <c r="C90" s="126" t="s">
        <v>205</v>
      </c>
      <c r="D90" s="127" t="s">
        <v>206</v>
      </c>
      <c r="E90" s="128" t="s">
        <v>213</v>
      </c>
      <c r="F90" s="121">
        <v>8.5</v>
      </c>
      <c r="G90" s="121">
        <v>8</v>
      </c>
      <c r="H90" s="122">
        <f t="shared" si="13"/>
        <v>8.1499999999999986</v>
      </c>
      <c r="I90" s="121">
        <v>9</v>
      </c>
      <c r="J90" s="121">
        <v>8</v>
      </c>
      <c r="K90" s="122">
        <f t="shared" si="7"/>
        <v>8.2999999999999989</v>
      </c>
      <c r="L90" s="121">
        <v>8</v>
      </c>
      <c r="M90" s="121">
        <v>8</v>
      </c>
      <c r="N90" s="122">
        <f t="shared" si="8"/>
        <v>8</v>
      </c>
      <c r="O90" s="121">
        <v>8.5</v>
      </c>
      <c r="P90" s="121">
        <v>8</v>
      </c>
      <c r="Q90" s="122">
        <f t="shared" si="9"/>
        <v>8.1499999999999986</v>
      </c>
      <c r="R90" s="121">
        <v>9</v>
      </c>
      <c r="S90" s="121">
        <v>8</v>
      </c>
      <c r="T90" s="122">
        <f t="shared" si="10"/>
        <v>8.2999999999999989</v>
      </c>
      <c r="U90" s="121">
        <v>8</v>
      </c>
      <c r="V90" s="121">
        <v>8</v>
      </c>
      <c r="W90" s="122">
        <f t="shared" si="11"/>
        <v>8</v>
      </c>
      <c r="X90" s="123">
        <v>7</v>
      </c>
      <c r="Y90" s="121">
        <v>8</v>
      </c>
      <c r="Z90" s="122">
        <f t="shared" si="12"/>
        <v>7.6999999999999993</v>
      </c>
      <c r="AA90" s="67"/>
      <c r="AB90" s="67"/>
      <c r="AC90" s="67"/>
    </row>
    <row r="91" spans="1:29" ht="21.75" customHeight="1">
      <c r="A91" s="189">
        <v>81</v>
      </c>
      <c r="B91" s="125">
        <v>1565010173</v>
      </c>
      <c r="C91" s="126" t="s">
        <v>208</v>
      </c>
      <c r="D91" s="127" t="s">
        <v>206</v>
      </c>
      <c r="E91" s="128" t="s">
        <v>216</v>
      </c>
      <c r="F91" s="121">
        <v>8</v>
      </c>
      <c r="G91" s="121">
        <v>7</v>
      </c>
      <c r="H91" s="122">
        <f t="shared" si="13"/>
        <v>7.2999999999999989</v>
      </c>
      <c r="I91" s="121">
        <v>8</v>
      </c>
      <c r="J91" s="121">
        <v>7</v>
      </c>
      <c r="K91" s="122">
        <f t="shared" si="7"/>
        <v>7.2999999999999989</v>
      </c>
      <c r="L91" s="121">
        <v>8</v>
      </c>
      <c r="M91" s="121">
        <v>8</v>
      </c>
      <c r="N91" s="122">
        <f t="shared" si="8"/>
        <v>8</v>
      </c>
      <c r="O91" s="121">
        <v>0</v>
      </c>
      <c r="P91" s="121">
        <v>7</v>
      </c>
      <c r="Q91" s="122">
        <f t="shared" si="9"/>
        <v>4.8999999999999995</v>
      </c>
      <c r="R91" s="121">
        <v>0</v>
      </c>
      <c r="S91" s="121">
        <v>8</v>
      </c>
      <c r="T91" s="122">
        <f t="shared" si="10"/>
        <v>5.6</v>
      </c>
      <c r="U91" s="121">
        <v>7</v>
      </c>
      <c r="V91" s="121">
        <v>8</v>
      </c>
      <c r="W91" s="122">
        <f t="shared" si="11"/>
        <v>7.6999999999999993</v>
      </c>
      <c r="X91" s="123">
        <v>8</v>
      </c>
      <c r="Y91" s="121">
        <v>8</v>
      </c>
      <c r="Z91" s="122">
        <f t="shared" si="12"/>
        <v>8</v>
      </c>
      <c r="AA91" s="67"/>
      <c r="AB91" s="67"/>
      <c r="AC91" s="67"/>
    </row>
    <row r="92" spans="1:29" ht="21.75" customHeight="1">
      <c r="A92" s="189">
        <v>82</v>
      </c>
      <c r="B92" s="125">
        <v>1565010174</v>
      </c>
      <c r="C92" s="126" t="s">
        <v>210</v>
      </c>
      <c r="D92" s="127" t="s">
        <v>206</v>
      </c>
      <c r="E92" s="128" t="s">
        <v>219</v>
      </c>
      <c r="F92" s="121">
        <v>0</v>
      </c>
      <c r="G92" s="121">
        <v>7</v>
      </c>
      <c r="H92" s="122">
        <f t="shared" si="13"/>
        <v>4.8999999999999995</v>
      </c>
      <c r="I92" s="121">
        <v>9</v>
      </c>
      <c r="J92" s="121">
        <v>7</v>
      </c>
      <c r="K92" s="122">
        <f t="shared" si="7"/>
        <v>7.6</v>
      </c>
      <c r="L92" s="121">
        <v>0</v>
      </c>
      <c r="M92" s="121">
        <v>8</v>
      </c>
      <c r="N92" s="122">
        <f t="shared" si="8"/>
        <v>5.6</v>
      </c>
      <c r="O92" s="121">
        <v>8.5</v>
      </c>
      <c r="P92" s="121">
        <v>7</v>
      </c>
      <c r="Q92" s="122">
        <f t="shared" si="9"/>
        <v>7.4499999999999993</v>
      </c>
      <c r="R92" s="121">
        <v>7.5</v>
      </c>
      <c r="S92" s="121">
        <v>8</v>
      </c>
      <c r="T92" s="122">
        <f t="shared" si="10"/>
        <v>7.85</v>
      </c>
      <c r="U92" s="121">
        <v>7</v>
      </c>
      <c r="V92" s="121">
        <v>8</v>
      </c>
      <c r="W92" s="122">
        <f t="shared" si="11"/>
        <v>7.6999999999999993</v>
      </c>
      <c r="X92" s="123">
        <v>7</v>
      </c>
      <c r="Y92" s="121">
        <v>7</v>
      </c>
      <c r="Z92" s="122">
        <f t="shared" si="12"/>
        <v>7</v>
      </c>
      <c r="AA92" s="67"/>
      <c r="AB92" s="67"/>
      <c r="AC92" s="67"/>
    </row>
    <row r="93" spans="1:29" ht="21.75" customHeight="1">
      <c r="A93" s="189">
        <v>83</v>
      </c>
      <c r="B93" s="125">
        <v>1565010175</v>
      </c>
      <c r="C93" s="126" t="s">
        <v>212</v>
      </c>
      <c r="D93" s="127" t="s">
        <v>206</v>
      </c>
      <c r="E93" s="128" t="s">
        <v>221</v>
      </c>
      <c r="F93" s="121">
        <v>8</v>
      </c>
      <c r="G93" s="121">
        <v>7</v>
      </c>
      <c r="H93" s="122">
        <f t="shared" si="13"/>
        <v>7.2999999999999989</v>
      </c>
      <c r="I93" s="121">
        <v>8</v>
      </c>
      <c r="J93" s="121">
        <v>7</v>
      </c>
      <c r="K93" s="122">
        <f t="shared" si="7"/>
        <v>7.2999999999999989</v>
      </c>
      <c r="L93" s="121">
        <v>10</v>
      </c>
      <c r="M93" s="121">
        <v>8</v>
      </c>
      <c r="N93" s="122">
        <f t="shared" si="8"/>
        <v>8.6</v>
      </c>
      <c r="O93" s="121">
        <v>8.5</v>
      </c>
      <c r="P93" s="121">
        <v>7</v>
      </c>
      <c r="Q93" s="122">
        <f t="shared" si="9"/>
        <v>7.4499999999999993</v>
      </c>
      <c r="R93" s="121">
        <v>9</v>
      </c>
      <c r="S93" s="121">
        <v>8</v>
      </c>
      <c r="T93" s="122">
        <f t="shared" si="10"/>
        <v>8.2999999999999989</v>
      </c>
      <c r="U93" s="121">
        <v>8</v>
      </c>
      <c r="V93" s="121">
        <v>8</v>
      </c>
      <c r="W93" s="122">
        <f t="shared" si="11"/>
        <v>8</v>
      </c>
      <c r="X93" s="123">
        <v>8</v>
      </c>
      <c r="Y93" s="121">
        <v>8</v>
      </c>
      <c r="Z93" s="122">
        <f t="shared" si="12"/>
        <v>8</v>
      </c>
      <c r="AA93" s="67"/>
      <c r="AB93" s="67"/>
      <c r="AC93" s="67"/>
    </row>
    <row r="94" spans="1:29" ht="21.75" customHeight="1">
      <c r="A94" s="189">
        <v>84</v>
      </c>
      <c r="B94" s="125">
        <v>1565010176</v>
      </c>
      <c r="C94" s="126" t="s">
        <v>214</v>
      </c>
      <c r="D94" s="127" t="s">
        <v>215</v>
      </c>
      <c r="E94" s="128" t="s">
        <v>291</v>
      </c>
      <c r="F94" s="121">
        <v>5</v>
      </c>
      <c r="G94" s="121" t="s">
        <v>12</v>
      </c>
      <c r="H94" s="122">
        <v>2</v>
      </c>
      <c r="I94" s="121">
        <v>8</v>
      </c>
      <c r="J94" s="121">
        <v>7</v>
      </c>
      <c r="K94" s="122">
        <f t="shared" si="7"/>
        <v>7.2999999999999989</v>
      </c>
      <c r="L94" s="121">
        <v>7</v>
      </c>
      <c r="M94" s="121">
        <v>8</v>
      </c>
      <c r="N94" s="122">
        <f t="shared" si="8"/>
        <v>7.6999999999999993</v>
      </c>
      <c r="O94" s="121">
        <v>0</v>
      </c>
      <c r="P94" s="121">
        <v>7</v>
      </c>
      <c r="Q94" s="122">
        <f t="shared" si="9"/>
        <v>4.8999999999999995</v>
      </c>
      <c r="R94" s="121">
        <v>0</v>
      </c>
      <c r="S94" s="121">
        <v>8</v>
      </c>
      <c r="T94" s="122">
        <f t="shared" si="10"/>
        <v>5.6</v>
      </c>
      <c r="U94" s="121">
        <v>7</v>
      </c>
      <c r="V94" s="121">
        <v>8</v>
      </c>
      <c r="W94" s="122">
        <f t="shared" si="11"/>
        <v>7.6999999999999993</v>
      </c>
      <c r="X94" s="123">
        <v>6</v>
      </c>
      <c r="Y94" s="121" t="s">
        <v>12</v>
      </c>
      <c r="Z94" s="122">
        <v>2</v>
      </c>
      <c r="AA94" s="67"/>
      <c r="AB94" s="67"/>
      <c r="AC94" s="67"/>
    </row>
    <row r="95" spans="1:29" ht="21.75" customHeight="1">
      <c r="A95" s="189">
        <v>85</v>
      </c>
      <c r="B95" s="125">
        <v>1565010178</v>
      </c>
      <c r="C95" s="126" t="s">
        <v>217</v>
      </c>
      <c r="D95" s="127" t="s">
        <v>218</v>
      </c>
      <c r="E95" s="142" t="s">
        <v>223</v>
      </c>
      <c r="F95" s="121">
        <v>7</v>
      </c>
      <c r="G95" s="121">
        <v>7</v>
      </c>
      <c r="H95" s="122">
        <f t="shared" si="13"/>
        <v>7</v>
      </c>
      <c r="I95" s="121">
        <v>8</v>
      </c>
      <c r="J95" s="121">
        <v>8</v>
      </c>
      <c r="K95" s="122">
        <f t="shared" si="7"/>
        <v>8</v>
      </c>
      <c r="L95" s="121">
        <v>7</v>
      </c>
      <c r="M95" s="121">
        <v>8</v>
      </c>
      <c r="N95" s="122">
        <f t="shared" si="8"/>
        <v>7.6999999999999993</v>
      </c>
      <c r="O95" s="121">
        <v>9</v>
      </c>
      <c r="P95" s="121">
        <v>8</v>
      </c>
      <c r="Q95" s="122">
        <f t="shared" si="9"/>
        <v>8.2999999999999989</v>
      </c>
      <c r="R95" s="121">
        <v>9</v>
      </c>
      <c r="S95" s="121">
        <v>7</v>
      </c>
      <c r="T95" s="122">
        <f t="shared" si="10"/>
        <v>7.6</v>
      </c>
      <c r="U95" s="121">
        <v>8</v>
      </c>
      <c r="V95" s="121">
        <v>7</v>
      </c>
      <c r="W95" s="122">
        <f t="shared" si="11"/>
        <v>7.2999999999999989</v>
      </c>
      <c r="X95" s="123">
        <v>7</v>
      </c>
      <c r="Y95" s="121">
        <v>8</v>
      </c>
      <c r="Z95" s="122">
        <f t="shared" si="12"/>
        <v>7.6999999999999993</v>
      </c>
      <c r="AA95" s="67" t="s">
        <v>292</v>
      </c>
      <c r="AB95" s="67"/>
      <c r="AC95" s="67"/>
    </row>
    <row r="96" spans="1:29" ht="21.75" customHeight="1">
      <c r="A96" s="189">
        <v>86</v>
      </c>
      <c r="B96" s="125">
        <v>1565010181</v>
      </c>
      <c r="C96" s="126" t="s">
        <v>220</v>
      </c>
      <c r="D96" s="127" t="s">
        <v>83</v>
      </c>
      <c r="E96" s="142" t="s">
        <v>224</v>
      </c>
      <c r="F96" s="121">
        <v>0</v>
      </c>
      <c r="G96" s="121">
        <v>8</v>
      </c>
      <c r="H96" s="122">
        <f t="shared" si="13"/>
        <v>5.6</v>
      </c>
      <c r="I96" s="121">
        <v>7</v>
      </c>
      <c r="J96" s="121">
        <v>6</v>
      </c>
      <c r="K96" s="122">
        <f t="shared" si="7"/>
        <v>6.2999999999999989</v>
      </c>
      <c r="L96" s="121">
        <v>7</v>
      </c>
      <c r="M96" s="121">
        <v>8</v>
      </c>
      <c r="N96" s="122">
        <f t="shared" si="8"/>
        <v>7.6999999999999993</v>
      </c>
      <c r="O96" s="121">
        <v>9</v>
      </c>
      <c r="P96" s="121" t="s">
        <v>12</v>
      </c>
      <c r="Q96" s="122">
        <v>3</v>
      </c>
      <c r="R96" s="121">
        <v>0</v>
      </c>
      <c r="S96" s="121">
        <v>7</v>
      </c>
      <c r="T96" s="122">
        <f t="shared" si="10"/>
        <v>4.8999999999999995</v>
      </c>
      <c r="U96" s="121">
        <v>7</v>
      </c>
      <c r="V96" s="121" t="s">
        <v>12</v>
      </c>
      <c r="W96" s="122">
        <v>2</v>
      </c>
      <c r="X96" s="123">
        <v>8</v>
      </c>
      <c r="Y96" s="121">
        <v>7</v>
      </c>
      <c r="Z96" s="122">
        <f t="shared" si="12"/>
        <v>7.2999999999999989</v>
      </c>
      <c r="AA96" s="67"/>
      <c r="AB96" s="67"/>
      <c r="AC96" s="67"/>
    </row>
    <row r="97" spans="1:29" ht="21.75" customHeight="1">
      <c r="A97" s="189">
        <v>87</v>
      </c>
      <c r="B97" s="131">
        <v>1565010182</v>
      </c>
      <c r="C97" s="132" t="s">
        <v>169</v>
      </c>
      <c r="D97" s="133" t="s">
        <v>15</v>
      </c>
      <c r="E97" s="143">
        <v>31494</v>
      </c>
      <c r="F97" s="121">
        <v>0</v>
      </c>
      <c r="G97" s="121">
        <v>8</v>
      </c>
      <c r="H97" s="122">
        <f t="shared" si="13"/>
        <v>5.6</v>
      </c>
      <c r="I97" s="121">
        <v>8</v>
      </c>
      <c r="J97" s="121">
        <v>7</v>
      </c>
      <c r="K97" s="122">
        <f t="shared" si="7"/>
        <v>7.2999999999999989</v>
      </c>
      <c r="L97" s="121">
        <v>8</v>
      </c>
      <c r="M97" s="121">
        <v>8</v>
      </c>
      <c r="N97" s="122">
        <f t="shared" si="8"/>
        <v>8</v>
      </c>
      <c r="O97" s="121">
        <v>0</v>
      </c>
      <c r="P97" s="121">
        <v>8</v>
      </c>
      <c r="Q97" s="122">
        <f t="shared" si="9"/>
        <v>5.6</v>
      </c>
      <c r="R97" s="121">
        <v>7</v>
      </c>
      <c r="S97" s="121">
        <v>7</v>
      </c>
      <c r="T97" s="122">
        <f t="shared" si="10"/>
        <v>7</v>
      </c>
      <c r="U97" s="121">
        <v>6</v>
      </c>
      <c r="V97" s="121">
        <v>8</v>
      </c>
      <c r="W97" s="122">
        <f t="shared" si="11"/>
        <v>7.3999999999999995</v>
      </c>
      <c r="X97" s="123">
        <v>7</v>
      </c>
      <c r="Y97" s="121">
        <v>7</v>
      </c>
      <c r="Z97" s="122">
        <f t="shared" si="12"/>
        <v>7</v>
      </c>
      <c r="AA97" s="67"/>
      <c r="AB97" s="67"/>
      <c r="AC97" s="67"/>
    </row>
    <row r="98" spans="1:29" ht="21.75" customHeight="1">
      <c r="A98" s="189">
        <v>88</v>
      </c>
      <c r="B98" s="131">
        <v>1565010183</v>
      </c>
      <c r="C98" s="132" t="s">
        <v>222</v>
      </c>
      <c r="D98" s="133" t="s">
        <v>17</v>
      </c>
      <c r="E98" s="143" t="s">
        <v>293</v>
      </c>
      <c r="F98" s="121">
        <v>7</v>
      </c>
      <c r="G98" s="121">
        <v>8</v>
      </c>
      <c r="H98" s="122">
        <f t="shared" si="13"/>
        <v>7.6999999999999993</v>
      </c>
      <c r="I98" s="121">
        <v>8</v>
      </c>
      <c r="J98" s="121">
        <v>7</v>
      </c>
      <c r="K98" s="122">
        <f t="shared" si="7"/>
        <v>7.2999999999999989</v>
      </c>
      <c r="L98" s="121">
        <v>8</v>
      </c>
      <c r="M98" s="121">
        <v>8</v>
      </c>
      <c r="N98" s="122">
        <f t="shared" si="8"/>
        <v>8</v>
      </c>
      <c r="O98" s="121">
        <v>0</v>
      </c>
      <c r="P98" s="121">
        <v>7</v>
      </c>
      <c r="Q98" s="122">
        <f t="shared" si="9"/>
        <v>4.8999999999999995</v>
      </c>
      <c r="R98" s="121">
        <v>7</v>
      </c>
      <c r="S98" s="121">
        <v>5</v>
      </c>
      <c r="T98" s="122">
        <f t="shared" si="10"/>
        <v>5.6</v>
      </c>
      <c r="U98" s="121">
        <v>6</v>
      </c>
      <c r="V98" s="121">
        <v>7</v>
      </c>
      <c r="W98" s="122">
        <f t="shared" si="11"/>
        <v>6.6999999999999993</v>
      </c>
      <c r="X98" s="123">
        <v>8</v>
      </c>
      <c r="Y98" s="121">
        <v>8</v>
      </c>
      <c r="Z98" s="122">
        <f t="shared" si="12"/>
        <v>8</v>
      </c>
      <c r="AA98" s="67"/>
      <c r="AB98" s="67"/>
      <c r="AC98" s="67"/>
    </row>
    <row r="99" spans="1:29" ht="21.75" customHeight="1">
      <c r="A99" s="189">
        <v>89</v>
      </c>
      <c r="B99" s="131">
        <v>1565010184</v>
      </c>
      <c r="C99" s="132" t="s">
        <v>294</v>
      </c>
      <c r="D99" s="133" t="s">
        <v>43</v>
      </c>
      <c r="E99" s="143">
        <v>34305</v>
      </c>
      <c r="F99" s="121">
        <v>5</v>
      </c>
      <c r="G99" s="121">
        <v>7</v>
      </c>
      <c r="H99" s="122">
        <f t="shared" si="13"/>
        <v>6.3999999999999995</v>
      </c>
      <c r="I99" s="121">
        <v>8</v>
      </c>
      <c r="J99" s="121">
        <v>8</v>
      </c>
      <c r="K99" s="122">
        <f t="shared" si="7"/>
        <v>8</v>
      </c>
      <c r="L99" s="121">
        <v>8</v>
      </c>
      <c r="M99" s="121">
        <v>8</v>
      </c>
      <c r="N99" s="122">
        <f t="shared" si="8"/>
        <v>8</v>
      </c>
      <c r="O99" s="121">
        <v>0</v>
      </c>
      <c r="P99" s="121">
        <v>7</v>
      </c>
      <c r="Q99" s="122">
        <f t="shared" si="9"/>
        <v>4.8999999999999995</v>
      </c>
      <c r="R99" s="121">
        <v>7</v>
      </c>
      <c r="S99" s="121">
        <v>7</v>
      </c>
      <c r="T99" s="122">
        <f t="shared" si="10"/>
        <v>7</v>
      </c>
      <c r="U99" s="121">
        <v>6</v>
      </c>
      <c r="V99" s="121">
        <v>9</v>
      </c>
      <c r="W99" s="122">
        <f t="shared" si="11"/>
        <v>8.1</v>
      </c>
      <c r="X99" s="123">
        <v>7</v>
      </c>
      <c r="Y99" s="121">
        <v>6</v>
      </c>
      <c r="Z99" s="122">
        <f t="shared" si="12"/>
        <v>6.2999999999999989</v>
      </c>
      <c r="AA99" s="67"/>
      <c r="AB99" s="67"/>
      <c r="AC99" s="67"/>
    </row>
    <row r="100" spans="1:29" ht="21.75" customHeight="1">
      <c r="A100" s="189">
        <v>90</v>
      </c>
      <c r="B100" s="125">
        <v>1565010187</v>
      </c>
      <c r="C100" s="144" t="s">
        <v>225</v>
      </c>
      <c r="D100" s="145" t="s">
        <v>226</v>
      </c>
      <c r="E100" s="146" t="s">
        <v>231</v>
      </c>
      <c r="F100" s="121">
        <v>8</v>
      </c>
      <c r="G100" s="121" t="s">
        <v>12</v>
      </c>
      <c r="H100" s="122">
        <v>2</v>
      </c>
      <c r="I100" s="121">
        <v>6</v>
      </c>
      <c r="J100" s="121" t="s">
        <v>12</v>
      </c>
      <c r="K100" s="122">
        <v>2</v>
      </c>
      <c r="L100" s="121">
        <v>7</v>
      </c>
      <c r="M100" s="121">
        <v>8</v>
      </c>
      <c r="N100" s="122">
        <f t="shared" si="8"/>
        <v>7.6999999999999993</v>
      </c>
      <c r="O100" s="121">
        <v>9</v>
      </c>
      <c r="P100" s="121">
        <v>7</v>
      </c>
      <c r="Q100" s="122">
        <f t="shared" si="9"/>
        <v>7.6</v>
      </c>
      <c r="R100" s="121">
        <v>0</v>
      </c>
      <c r="S100" s="121">
        <v>8</v>
      </c>
      <c r="T100" s="122">
        <f t="shared" si="10"/>
        <v>5.6</v>
      </c>
      <c r="U100" s="121">
        <v>7</v>
      </c>
      <c r="V100" s="121">
        <v>7</v>
      </c>
      <c r="W100" s="122">
        <f t="shared" si="11"/>
        <v>7</v>
      </c>
      <c r="X100" s="123">
        <v>6</v>
      </c>
      <c r="Y100" s="121" t="s">
        <v>12</v>
      </c>
      <c r="Z100" s="122">
        <v>2</v>
      </c>
      <c r="AA100" s="67"/>
      <c r="AB100" s="67"/>
      <c r="AC100" s="67"/>
    </row>
    <row r="101" spans="1:29" ht="21.75" customHeight="1">
      <c r="A101" s="189">
        <v>91</v>
      </c>
      <c r="B101" s="131">
        <v>1565010188</v>
      </c>
      <c r="C101" s="126" t="s">
        <v>227</v>
      </c>
      <c r="D101" s="127" t="s">
        <v>23</v>
      </c>
      <c r="E101" s="142" t="s">
        <v>233</v>
      </c>
      <c r="F101" s="121">
        <v>0</v>
      </c>
      <c r="G101" s="121">
        <v>7</v>
      </c>
      <c r="H101" s="122">
        <f t="shared" si="13"/>
        <v>4.8999999999999995</v>
      </c>
      <c r="I101" s="121">
        <v>8</v>
      </c>
      <c r="J101" s="121">
        <v>7</v>
      </c>
      <c r="K101" s="122">
        <f t="shared" si="7"/>
        <v>7.2999999999999989</v>
      </c>
      <c r="L101" s="121">
        <v>8</v>
      </c>
      <c r="M101" s="121">
        <v>8</v>
      </c>
      <c r="N101" s="122">
        <f t="shared" si="8"/>
        <v>8</v>
      </c>
      <c r="O101" s="121">
        <v>8</v>
      </c>
      <c r="P101" s="121">
        <v>8</v>
      </c>
      <c r="Q101" s="122">
        <f t="shared" si="9"/>
        <v>8</v>
      </c>
      <c r="R101" s="121">
        <v>0</v>
      </c>
      <c r="S101" s="121">
        <v>8</v>
      </c>
      <c r="T101" s="122">
        <f t="shared" si="10"/>
        <v>5.6</v>
      </c>
      <c r="U101" s="121">
        <v>6</v>
      </c>
      <c r="V101" s="121" t="s">
        <v>12</v>
      </c>
      <c r="W101" s="122">
        <v>2</v>
      </c>
      <c r="X101" s="123">
        <v>7</v>
      </c>
      <c r="Y101" s="121">
        <v>6</v>
      </c>
      <c r="Z101" s="122">
        <f t="shared" si="12"/>
        <v>6.2999999999999989</v>
      </c>
      <c r="AA101" s="67"/>
      <c r="AB101" s="67"/>
      <c r="AC101" s="67"/>
    </row>
    <row r="102" spans="1:29" ht="21.75" customHeight="1">
      <c r="A102" s="189">
        <v>92</v>
      </c>
      <c r="B102" s="131">
        <v>1565010191</v>
      </c>
      <c r="C102" s="126" t="s">
        <v>228</v>
      </c>
      <c r="D102" s="127" t="s">
        <v>130</v>
      </c>
      <c r="E102" s="142">
        <v>27760</v>
      </c>
      <c r="F102" s="121">
        <v>3</v>
      </c>
      <c r="G102" s="121">
        <v>8</v>
      </c>
      <c r="H102" s="122">
        <f t="shared" si="13"/>
        <v>6.5</v>
      </c>
      <c r="I102" s="121">
        <v>8</v>
      </c>
      <c r="J102" s="121">
        <v>7</v>
      </c>
      <c r="K102" s="122">
        <f t="shared" si="7"/>
        <v>7.2999999999999989</v>
      </c>
      <c r="L102" s="121">
        <v>7</v>
      </c>
      <c r="M102" s="121">
        <v>8</v>
      </c>
      <c r="N102" s="122">
        <f t="shared" si="8"/>
        <v>7.6999999999999993</v>
      </c>
      <c r="O102" s="121">
        <v>9</v>
      </c>
      <c r="P102" s="121">
        <v>6</v>
      </c>
      <c r="Q102" s="122">
        <f t="shared" si="9"/>
        <v>6.8999999999999986</v>
      </c>
      <c r="R102" s="121">
        <v>7</v>
      </c>
      <c r="S102" s="121">
        <v>7</v>
      </c>
      <c r="T102" s="122">
        <f t="shared" si="10"/>
        <v>7</v>
      </c>
      <c r="U102" s="121">
        <v>7</v>
      </c>
      <c r="V102" s="121">
        <v>8</v>
      </c>
      <c r="W102" s="122">
        <f t="shared" si="11"/>
        <v>7.6999999999999993</v>
      </c>
      <c r="X102" s="123">
        <v>7</v>
      </c>
      <c r="Y102" s="121">
        <v>8</v>
      </c>
      <c r="Z102" s="122">
        <f t="shared" si="12"/>
        <v>7.6999999999999993</v>
      </c>
      <c r="AA102" s="67"/>
      <c r="AB102" s="67"/>
      <c r="AC102" s="67"/>
    </row>
    <row r="103" spans="1:29" ht="21.75" customHeight="1">
      <c r="A103" s="189">
        <v>93</v>
      </c>
      <c r="B103" s="131">
        <v>1565010192</v>
      </c>
      <c r="C103" s="126" t="s">
        <v>229</v>
      </c>
      <c r="D103" s="127" t="s">
        <v>230</v>
      </c>
      <c r="E103" s="142" t="s">
        <v>236</v>
      </c>
      <c r="F103" s="121">
        <v>7</v>
      </c>
      <c r="G103" s="121">
        <v>8</v>
      </c>
      <c r="H103" s="122">
        <f t="shared" si="13"/>
        <v>7.6999999999999993</v>
      </c>
      <c r="I103" s="121">
        <v>8</v>
      </c>
      <c r="J103" s="121">
        <v>8</v>
      </c>
      <c r="K103" s="122">
        <f t="shared" si="7"/>
        <v>8</v>
      </c>
      <c r="L103" s="121">
        <v>8</v>
      </c>
      <c r="M103" s="121">
        <v>8</v>
      </c>
      <c r="N103" s="122">
        <f t="shared" si="8"/>
        <v>8</v>
      </c>
      <c r="O103" s="121">
        <v>9</v>
      </c>
      <c r="P103" s="121">
        <v>7</v>
      </c>
      <c r="Q103" s="122">
        <f t="shared" si="9"/>
        <v>7.6</v>
      </c>
      <c r="R103" s="121">
        <v>9</v>
      </c>
      <c r="S103" s="121">
        <v>7</v>
      </c>
      <c r="T103" s="122">
        <f t="shared" si="10"/>
        <v>7.6</v>
      </c>
      <c r="U103" s="121">
        <v>8</v>
      </c>
      <c r="V103" s="121">
        <v>7</v>
      </c>
      <c r="W103" s="122">
        <f t="shared" si="11"/>
        <v>7.2999999999999989</v>
      </c>
      <c r="X103" s="123">
        <v>8</v>
      </c>
      <c r="Y103" s="121">
        <v>7</v>
      </c>
      <c r="Z103" s="122">
        <f t="shared" si="12"/>
        <v>7.2999999999999989</v>
      </c>
      <c r="AA103" s="67"/>
      <c r="AB103" s="67"/>
      <c r="AC103" s="67"/>
    </row>
    <row r="104" spans="1:29" ht="21.75" customHeight="1">
      <c r="A104" s="189">
        <v>94</v>
      </c>
      <c r="B104" s="131">
        <v>1565010193</v>
      </c>
      <c r="C104" s="132" t="s">
        <v>232</v>
      </c>
      <c r="D104" s="133" t="s">
        <v>138</v>
      </c>
      <c r="E104" s="143">
        <v>33653</v>
      </c>
      <c r="F104" s="121">
        <v>8</v>
      </c>
      <c r="G104" s="121">
        <v>8</v>
      </c>
      <c r="H104" s="122">
        <f t="shared" si="13"/>
        <v>8</v>
      </c>
      <c r="I104" s="121">
        <v>8</v>
      </c>
      <c r="J104" s="121">
        <v>7</v>
      </c>
      <c r="K104" s="122">
        <f t="shared" si="7"/>
        <v>7.2999999999999989</v>
      </c>
      <c r="L104" s="121">
        <v>8</v>
      </c>
      <c r="M104" s="121">
        <v>8</v>
      </c>
      <c r="N104" s="122">
        <f t="shared" si="8"/>
        <v>8</v>
      </c>
      <c r="O104" s="121">
        <v>0</v>
      </c>
      <c r="P104" s="121">
        <v>7</v>
      </c>
      <c r="Q104" s="122">
        <f t="shared" si="9"/>
        <v>4.8999999999999995</v>
      </c>
      <c r="R104" s="121">
        <v>8</v>
      </c>
      <c r="S104" s="121">
        <v>8</v>
      </c>
      <c r="T104" s="122">
        <f t="shared" si="10"/>
        <v>8</v>
      </c>
      <c r="U104" s="121">
        <v>6</v>
      </c>
      <c r="V104" s="121">
        <v>8</v>
      </c>
      <c r="W104" s="122">
        <f t="shared" si="11"/>
        <v>7.3999999999999995</v>
      </c>
      <c r="X104" s="123">
        <v>8</v>
      </c>
      <c r="Y104" s="121">
        <v>7</v>
      </c>
      <c r="Z104" s="122">
        <f t="shared" si="12"/>
        <v>7.2999999999999989</v>
      </c>
      <c r="AA104" s="67"/>
      <c r="AB104" s="67"/>
      <c r="AC104" s="67"/>
    </row>
    <row r="105" spans="1:29" ht="21.75" customHeight="1">
      <c r="A105" s="189">
        <v>95</v>
      </c>
      <c r="B105" s="131">
        <v>1565010195</v>
      </c>
      <c r="C105" s="126" t="s">
        <v>22</v>
      </c>
      <c r="D105" s="127" t="s">
        <v>29</v>
      </c>
      <c r="E105" s="142" t="s">
        <v>239</v>
      </c>
      <c r="F105" s="121">
        <v>0</v>
      </c>
      <c r="G105" s="121">
        <v>7</v>
      </c>
      <c r="H105" s="122">
        <f t="shared" si="13"/>
        <v>4.8999999999999995</v>
      </c>
      <c r="I105" s="121">
        <v>7</v>
      </c>
      <c r="J105" s="121">
        <v>6</v>
      </c>
      <c r="K105" s="122">
        <f t="shared" si="7"/>
        <v>6.2999999999999989</v>
      </c>
      <c r="L105" s="121">
        <v>8</v>
      </c>
      <c r="M105" s="121">
        <v>8</v>
      </c>
      <c r="N105" s="122">
        <f t="shared" si="8"/>
        <v>8</v>
      </c>
      <c r="O105" s="121">
        <v>9</v>
      </c>
      <c r="P105" s="121">
        <v>6</v>
      </c>
      <c r="Q105" s="122">
        <f t="shared" si="9"/>
        <v>6.8999999999999986</v>
      </c>
      <c r="R105" s="121">
        <v>7</v>
      </c>
      <c r="S105" s="121">
        <v>5</v>
      </c>
      <c r="T105" s="122">
        <f t="shared" si="10"/>
        <v>5.6</v>
      </c>
      <c r="U105" s="121">
        <v>7</v>
      </c>
      <c r="V105" s="121">
        <v>8</v>
      </c>
      <c r="W105" s="122">
        <f t="shared" si="11"/>
        <v>7.6999999999999993</v>
      </c>
      <c r="X105" s="123">
        <v>8</v>
      </c>
      <c r="Y105" s="121">
        <v>7</v>
      </c>
      <c r="Z105" s="122">
        <f t="shared" si="12"/>
        <v>7.2999999999999989</v>
      </c>
      <c r="AA105" s="67"/>
      <c r="AB105" s="67"/>
      <c r="AC105" s="67"/>
    </row>
    <row r="106" spans="1:29" ht="21.75" customHeight="1">
      <c r="A106" s="189">
        <v>96</v>
      </c>
      <c r="B106" s="131">
        <v>1565010198</v>
      </c>
      <c r="C106" s="144" t="s">
        <v>234</v>
      </c>
      <c r="D106" s="145" t="s">
        <v>235</v>
      </c>
      <c r="E106" s="146" t="s">
        <v>241</v>
      </c>
      <c r="F106" s="121">
        <v>7</v>
      </c>
      <c r="G106" s="121">
        <v>7</v>
      </c>
      <c r="H106" s="122">
        <f t="shared" si="13"/>
        <v>7</v>
      </c>
      <c r="I106" s="121">
        <v>7</v>
      </c>
      <c r="J106" s="121">
        <v>6</v>
      </c>
      <c r="K106" s="122">
        <f t="shared" si="7"/>
        <v>6.2999999999999989</v>
      </c>
      <c r="L106" s="121">
        <v>7</v>
      </c>
      <c r="M106" s="121">
        <v>8</v>
      </c>
      <c r="N106" s="122">
        <f t="shared" si="8"/>
        <v>7.6999999999999993</v>
      </c>
      <c r="O106" s="121">
        <v>9</v>
      </c>
      <c r="P106" s="121">
        <v>7</v>
      </c>
      <c r="Q106" s="122">
        <f t="shared" si="9"/>
        <v>7.6</v>
      </c>
      <c r="R106" s="121">
        <v>7</v>
      </c>
      <c r="S106" s="121">
        <v>8</v>
      </c>
      <c r="T106" s="122">
        <f t="shared" si="10"/>
        <v>7.6999999999999993</v>
      </c>
      <c r="U106" s="121">
        <v>6</v>
      </c>
      <c r="V106" s="121">
        <v>8</v>
      </c>
      <c r="W106" s="122">
        <f t="shared" si="11"/>
        <v>7.3999999999999995</v>
      </c>
      <c r="X106" s="123">
        <v>8</v>
      </c>
      <c r="Y106" s="121">
        <v>7</v>
      </c>
      <c r="Z106" s="122">
        <f t="shared" si="12"/>
        <v>7.2999999999999989</v>
      </c>
      <c r="AA106" s="67"/>
      <c r="AB106" s="67"/>
      <c r="AC106" s="67"/>
    </row>
    <row r="107" spans="1:29" ht="21.75" customHeight="1">
      <c r="A107" s="189">
        <v>97</v>
      </c>
      <c r="B107" s="131">
        <v>1565010199</v>
      </c>
      <c r="C107" s="126" t="s">
        <v>237</v>
      </c>
      <c r="D107" s="127" t="s">
        <v>44</v>
      </c>
      <c r="E107" s="142">
        <v>33156</v>
      </c>
      <c r="F107" s="121">
        <v>8</v>
      </c>
      <c r="G107" s="121">
        <v>8</v>
      </c>
      <c r="H107" s="122">
        <f t="shared" si="13"/>
        <v>8</v>
      </c>
      <c r="I107" s="121">
        <v>8</v>
      </c>
      <c r="J107" s="121">
        <v>7</v>
      </c>
      <c r="K107" s="122">
        <f t="shared" si="7"/>
        <v>7.2999999999999989</v>
      </c>
      <c r="L107" s="121">
        <v>8</v>
      </c>
      <c r="M107" s="121">
        <v>8</v>
      </c>
      <c r="N107" s="122">
        <f t="shared" si="8"/>
        <v>8</v>
      </c>
      <c r="O107" s="121">
        <v>9</v>
      </c>
      <c r="P107" s="121">
        <v>6</v>
      </c>
      <c r="Q107" s="122">
        <f t="shared" si="9"/>
        <v>6.8999999999999986</v>
      </c>
      <c r="R107" s="121">
        <v>7</v>
      </c>
      <c r="S107" s="121">
        <v>6</v>
      </c>
      <c r="T107" s="122">
        <f t="shared" si="10"/>
        <v>6.2999999999999989</v>
      </c>
      <c r="U107" s="121">
        <v>6</v>
      </c>
      <c r="V107" s="121">
        <v>8</v>
      </c>
      <c r="W107" s="122">
        <f t="shared" si="11"/>
        <v>7.3999999999999995</v>
      </c>
      <c r="X107" s="123">
        <v>7</v>
      </c>
      <c r="Y107" s="121">
        <v>7</v>
      </c>
      <c r="Z107" s="122">
        <f t="shared" si="12"/>
        <v>7</v>
      </c>
      <c r="AA107" s="67"/>
      <c r="AB107" s="67"/>
      <c r="AC107" s="67"/>
    </row>
    <row r="108" spans="1:29" ht="21.75" customHeight="1">
      <c r="A108" s="189">
        <v>98</v>
      </c>
      <c r="B108" s="131">
        <v>1565010201</v>
      </c>
      <c r="C108" s="126" t="s">
        <v>238</v>
      </c>
      <c r="D108" s="127" t="s">
        <v>45</v>
      </c>
      <c r="E108" s="142" t="s">
        <v>244</v>
      </c>
      <c r="F108" s="121">
        <v>5</v>
      </c>
      <c r="G108" s="121">
        <v>8</v>
      </c>
      <c r="H108" s="122">
        <f t="shared" si="13"/>
        <v>7.1</v>
      </c>
      <c r="I108" s="121">
        <v>8</v>
      </c>
      <c r="J108" s="121">
        <v>7</v>
      </c>
      <c r="K108" s="122">
        <f t="shared" si="7"/>
        <v>7.2999999999999989</v>
      </c>
      <c r="L108" s="121">
        <v>8</v>
      </c>
      <c r="M108" s="121">
        <v>8</v>
      </c>
      <c r="N108" s="122">
        <f t="shared" si="8"/>
        <v>8</v>
      </c>
      <c r="O108" s="121">
        <v>8</v>
      </c>
      <c r="P108" s="121">
        <v>7</v>
      </c>
      <c r="Q108" s="122">
        <f t="shared" si="9"/>
        <v>7.2999999999999989</v>
      </c>
      <c r="R108" s="121">
        <v>9</v>
      </c>
      <c r="S108" s="121">
        <v>7</v>
      </c>
      <c r="T108" s="122">
        <f t="shared" si="10"/>
        <v>7.6</v>
      </c>
      <c r="U108" s="121">
        <v>6</v>
      </c>
      <c r="V108" s="121">
        <v>8</v>
      </c>
      <c r="W108" s="122">
        <f t="shared" si="11"/>
        <v>7.3999999999999995</v>
      </c>
      <c r="X108" s="123">
        <v>7</v>
      </c>
      <c r="Y108" s="121">
        <v>7</v>
      </c>
      <c r="Z108" s="122">
        <f t="shared" si="12"/>
        <v>7</v>
      </c>
      <c r="AA108" s="67"/>
      <c r="AB108" s="67"/>
      <c r="AC108" s="67"/>
    </row>
    <row r="109" spans="1:29" ht="21.75" customHeight="1">
      <c r="A109" s="189">
        <v>99</v>
      </c>
      <c r="B109" s="131">
        <v>1565010203</v>
      </c>
      <c r="C109" s="126" t="s">
        <v>240</v>
      </c>
      <c r="D109" s="127" t="s">
        <v>295</v>
      </c>
      <c r="E109" s="142">
        <v>28322</v>
      </c>
      <c r="F109" s="121">
        <v>0</v>
      </c>
      <c r="G109" s="121">
        <v>8</v>
      </c>
      <c r="H109" s="122">
        <f t="shared" si="13"/>
        <v>5.6</v>
      </c>
      <c r="I109" s="121">
        <v>7</v>
      </c>
      <c r="J109" s="121">
        <v>5</v>
      </c>
      <c r="K109" s="122">
        <f t="shared" si="7"/>
        <v>5.6</v>
      </c>
      <c r="L109" s="121">
        <v>8</v>
      </c>
      <c r="M109" s="121">
        <v>8</v>
      </c>
      <c r="N109" s="122">
        <f t="shared" si="8"/>
        <v>8</v>
      </c>
      <c r="O109" s="121">
        <v>0</v>
      </c>
      <c r="P109" s="121">
        <v>7</v>
      </c>
      <c r="Q109" s="122">
        <f t="shared" si="9"/>
        <v>4.8999999999999995</v>
      </c>
      <c r="R109" s="121">
        <v>9</v>
      </c>
      <c r="S109" s="121">
        <v>7</v>
      </c>
      <c r="T109" s="122">
        <f t="shared" si="10"/>
        <v>7.6</v>
      </c>
      <c r="U109" s="121">
        <v>8</v>
      </c>
      <c r="V109" s="121">
        <v>8</v>
      </c>
      <c r="W109" s="122">
        <f t="shared" si="11"/>
        <v>8</v>
      </c>
      <c r="X109" s="123">
        <v>7</v>
      </c>
      <c r="Y109" s="121">
        <v>7</v>
      </c>
      <c r="Z109" s="122">
        <f t="shared" si="12"/>
        <v>7</v>
      </c>
      <c r="AA109" s="67"/>
      <c r="AB109" s="67"/>
      <c r="AC109" s="67"/>
    </row>
    <row r="110" spans="1:29" ht="21.75" customHeight="1">
      <c r="A110" s="189">
        <v>100</v>
      </c>
      <c r="B110" s="131">
        <v>1565010206</v>
      </c>
      <c r="C110" s="126" t="s">
        <v>242</v>
      </c>
      <c r="D110" s="127" t="s">
        <v>188</v>
      </c>
      <c r="E110" s="142">
        <v>33486</v>
      </c>
      <c r="F110" s="121">
        <v>7.5</v>
      </c>
      <c r="G110" s="121">
        <v>8</v>
      </c>
      <c r="H110" s="122">
        <f t="shared" si="13"/>
        <v>7.85</v>
      </c>
      <c r="I110" s="121">
        <v>8</v>
      </c>
      <c r="J110" s="121">
        <v>7</v>
      </c>
      <c r="K110" s="122">
        <f t="shared" si="7"/>
        <v>7.2999999999999989</v>
      </c>
      <c r="L110" s="121">
        <v>8</v>
      </c>
      <c r="M110" s="121">
        <v>8</v>
      </c>
      <c r="N110" s="122">
        <f t="shared" si="8"/>
        <v>8</v>
      </c>
      <c r="O110" s="121">
        <v>8</v>
      </c>
      <c r="P110" s="121">
        <v>7</v>
      </c>
      <c r="Q110" s="122">
        <f t="shared" si="9"/>
        <v>7.2999999999999989</v>
      </c>
      <c r="R110" s="121">
        <v>7</v>
      </c>
      <c r="S110" s="121">
        <v>8</v>
      </c>
      <c r="T110" s="122">
        <f t="shared" si="10"/>
        <v>7.6999999999999993</v>
      </c>
      <c r="U110" s="121">
        <v>6</v>
      </c>
      <c r="V110" s="121">
        <v>8</v>
      </c>
      <c r="W110" s="122">
        <f t="shared" si="11"/>
        <v>7.3999999999999995</v>
      </c>
      <c r="X110" s="123">
        <v>7</v>
      </c>
      <c r="Y110" s="121">
        <v>7</v>
      </c>
      <c r="Z110" s="122">
        <f t="shared" si="12"/>
        <v>7</v>
      </c>
      <c r="AA110" s="67"/>
      <c r="AB110" s="67"/>
      <c r="AC110" s="67"/>
    </row>
    <row r="111" spans="1:29" ht="21.75" customHeight="1">
      <c r="A111" s="189">
        <v>101</v>
      </c>
      <c r="B111" s="147">
        <v>1565010207</v>
      </c>
      <c r="C111" s="148" t="s">
        <v>243</v>
      </c>
      <c r="D111" s="149" t="s">
        <v>46</v>
      </c>
      <c r="E111" s="150">
        <v>33639</v>
      </c>
      <c r="F111" s="151">
        <v>7.5</v>
      </c>
      <c r="G111" s="151">
        <v>7</v>
      </c>
      <c r="H111" s="152">
        <f t="shared" si="13"/>
        <v>7.1499999999999995</v>
      </c>
      <c r="I111" s="151">
        <v>8</v>
      </c>
      <c r="J111" s="151">
        <v>7</v>
      </c>
      <c r="K111" s="152">
        <f t="shared" si="7"/>
        <v>7.2999999999999989</v>
      </c>
      <c r="L111" s="151">
        <v>7</v>
      </c>
      <c r="M111" s="151">
        <v>8</v>
      </c>
      <c r="N111" s="152">
        <f t="shared" si="8"/>
        <v>7.6999999999999993</v>
      </c>
      <c r="O111" s="151">
        <v>9</v>
      </c>
      <c r="P111" s="151">
        <v>7</v>
      </c>
      <c r="Q111" s="152">
        <f t="shared" si="9"/>
        <v>7.6</v>
      </c>
      <c r="R111" s="151">
        <v>7</v>
      </c>
      <c r="S111" s="151">
        <v>8</v>
      </c>
      <c r="T111" s="152">
        <f t="shared" si="10"/>
        <v>7.6999999999999993</v>
      </c>
      <c r="U111" s="151">
        <v>7</v>
      </c>
      <c r="V111" s="151">
        <v>7</v>
      </c>
      <c r="W111" s="152">
        <f t="shared" si="11"/>
        <v>7</v>
      </c>
      <c r="X111" s="153">
        <v>7</v>
      </c>
      <c r="Y111" s="151">
        <v>7</v>
      </c>
      <c r="Z111" s="152">
        <f t="shared" si="12"/>
        <v>7</v>
      </c>
      <c r="AA111" s="67"/>
      <c r="AB111" s="67"/>
      <c r="AC111" s="67"/>
    </row>
    <row r="112" spans="1:29" s="156" customFormat="1">
      <c r="A112" s="73"/>
      <c r="B112" s="154"/>
      <c r="C112" s="73"/>
      <c r="D112" s="73"/>
      <c r="E112" s="73"/>
      <c r="F112" s="211"/>
      <c r="G112" s="211"/>
      <c r="H112" s="211"/>
      <c r="I112" s="211"/>
      <c r="J112" s="155"/>
      <c r="L112" s="67"/>
      <c r="O112" s="67"/>
      <c r="R112" s="67"/>
      <c r="U112" s="70"/>
      <c r="X112" s="157"/>
      <c r="AA112" s="157"/>
    </row>
    <row r="113" spans="1:29">
      <c r="A113" s="73"/>
      <c r="B113" s="212"/>
      <c r="C113" s="212"/>
      <c r="F113" s="159"/>
      <c r="G113" s="159"/>
      <c r="H113" s="160"/>
      <c r="I113" s="160"/>
      <c r="J113" s="159"/>
      <c r="K113" s="211"/>
      <c r="L113" s="211"/>
      <c r="M113" s="211"/>
      <c r="N113" s="211"/>
      <c r="O113" s="75"/>
      <c r="P113" s="212"/>
      <c r="Q113" s="212"/>
      <c r="R113" s="212"/>
      <c r="S113" s="212"/>
      <c r="U113" s="67"/>
      <c r="V113" s="67"/>
      <c r="X113" s="67"/>
      <c r="Y113" s="67"/>
      <c r="AA113" s="67"/>
      <c r="AB113" s="67"/>
    </row>
    <row r="114" spans="1:29">
      <c r="H114" s="75"/>
      <c r="K114" s="73"/>
      <c r="N114" s="71"/>
      <c r="Q114" s="76"/>
      <c r="T114" s="76"/>
      <c r="W114" s="76"/>
      <c r="Z114" s="76"/>
      <c r="AC114" s="76"/>
    </row>
  </sheetData>
  <mergeCells count="22">
    <mergeCell ref="F112:I112"/>
    <mergeCell ref="B113:C113"/>
    <mergeCell ref="K113:N113"/>
    <mergeCell ref="P113:S113"/>
    <mergeCell ref="U7:W7"/>
    <mergeCell ref="X7:Z7"/>
    <mergeCell ref="A8:A9"/>
    <mergeCell ref="B8:B9"/>
    <mergeCell ref="C8:D9"/>
    <mergeCell ref="F8:H8"/>
    <mergeCell ref="I8:K8"/>
    <mergeCell ref="L8:N8"/>
    <mergeCell ref="O8:Q8"/>
    <mergeCell ref="R8:T8"/>
    <mergeCell ref="R7:T7"/>
    <mergeCell ref="U8:W8"/>
    <mergeCell ref="X8:Z8"/>
    <mergeCell ref="F3:I3"/>
    <mergeCell ref="F7:H7"/>
    <mergeCell ref="I7:K7"/>
    <mergeCell ref="L7:N7"/>
    <mergeCell ref="O7:Q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11"/>
  <sheetViews>
    <sheetView zoomScale="85" zoomScaleNormal="85" workbookViewId="0">
      <selection activeCell="R13" sqref="R13"/>
    </sheetView>
  </sheetViews>
  <sheetFormatPr defaultRowHeight="15.75"/>
  <cols>
    <col min="1" max="1" width="4.42578125" style="2" customWidth="1"/>
    <col min="2" max="2" width="15.140625" style="2" customWidth="1"/>
    <col min="3" max="3" width="20" style="2" customWidth="1"/>
    <col min="4" max="4" width="9.5703125" style="2" customWidth="1"/>
    <col min="5" max="5" width="12.85546875" style="2" customWidth="1"/>
    <col min="6" max="6" width="5.42578125" style="56" customWidth="1"/>
    <col min="7" max="17" width="4.140625" style="56" customWidth="1"/>
    <col min="18" max="20" width="4.140625" style="57" customWidth="1"/>
    <col min="21" max="21" width="4.140625" style="58" customWidth="1"/>
    <col min="22" max="22" width="4.140625" style="59" customWidth="1"/>
    <col min="23" max="23" width="4.140625" style="58" customWidth="1"/>
    <col min="24" max="24" width="4.140625" style="60" customWidth="1"/>
    <col min="25" max="26" width="4.140625" style="2" customWidth="1"/>
    <col min="27" max="27" width="9.140625" style="2"/>
    <col min="28" max="28" width="10.28515625" style="2" bestFit="1" customWidth="1"/>
    <col min="29" max="247" width="9.140625" style="2"/>
    <col min="248" max="248" width="4.42578125" style="2" customWidth="1"/>
    <col min="249" max="249" width="10.85546875" style="2" customWidth="1"/>
    <col min="250" max="250" width="16.85546875" style="2" customWidth="1"/>
    <col min="251" max="251" width="9.5703125" style="2" customWidth="1"/>
    <col min="252" max="252" width="10.85546875" style="2" customWidth="1"/>
    <col min="253" max="253" width="5.42578125" style="2" customWidth="1"/>
    <col min="254" max="273" width="4.140625" style="2" customWidth="1"/>
    <col min="274" max="274" width="5.28515625" style="2" customWidth="1"/>
    <col min="275" max="282" width="4.140625" style="2" customWidth="1"/>
    <col min="283" max="503" width="9.140625" style="2"/>
    <col min="504" max="504" width="4.42578125" style="2" customWidth="1"/>
    <col min="505" max="505" width="10.85546875" style="2" customWidth="1"/>
    <col min="506" max="506" width="16.85546875" style="2" customWidth="1"/>
    <col min="507" max="507" width="9.5703125" style="2" customWidth="1"/>
    <col min="508" max="508" width="10.85546875" style="2" customWidth="1"/>
    <col min="509" max="509" width="5.42578125" style="2" customWidth="1"/>
    <col min="510" max="529" width="4.140625" style="2" customWidth="1"/>
    <col min="530" max="530" width="5.28515625" style="2" customWidth="1"/>
    <col min="531" max="538" width="4.140625" style="2" customWidth="1"/>
    <col min="539" max="759" width="9.140625" style="2"/>
    <col min="760" max="760" width="4.42578125" style="2" customWidth="1"/>
    <col min="761" max="761" width="10.85546875" style="2" customWidth="1"/>
    <col min="762" max="762" width="16.85546875" style="2" customWidth="1"/>
    <col min="763" max="763" width="9.5703125" style="2" customWidth="1"/>
    <col min="764" max="764" width="10.85546875" style="2" customWidth="1"/>
    <col min="765" max="765" width="5.42578125" style="2" customWidth="1"/>
    <col min="766" max="785" width="4.140625" style="2" customWidth="1"/>
    <col min="786" max="786" width="5.28515625" style="2" customWidth="1"/>
    <col min="787" max="794" width="4.140625" style="2" customWidth="1"/>
    <col min="795" max="1015" width="9.140625" style="2"/>
    <col min="1016" max="1016" width="4.42578125" style="2" customWidth="1"/>
    <col min="1017" max="1017" width="10.85546875" style="2" customWidth="1"/>
    <col min="1018" max="1018" width="16.85546875" style="2" customWidth="1"/>
    <col min="1019" max="1019" width="9.5703125" style="2" customWidth="1"/>
    <col min="1020" max="1020" width="10.85546875" style="2" customWidth="1"/>
    <col min="1021" max="1021" width="5.42578125" style="2" customWidth="1"/>
    <col min="1022" max="1041" width="4.140625" style="2" customWidth="1"/>
    <col min="1042" max="1042" width="5.28515625" style="2" customWidth="1"/>
    <col min="1043" max="1050" width="4.140625" style="2" customWidth="1"/>
    <col min="1051" max="1271" width="9.140625" style="2"/>
    <col min="1272" max="1272" width="4.42578125" style="2" customWidth="1"/>
    <col min="1273" max="1273" width="10.85546875" style="2" customWidth="1"/>
    <col min="1274" max="1274" width="16.85546875" style="2" customWidth="1"/>
    <col min="1275" max="1275" width="9.5703125" style="2" customWidth="1"/>
    <col min="1276" max="1276" width="10.85546875" style="2" customWidth="1"/>
    <col min="1277" max="1277" width="5.42578125" style="2" customWidth="1"/>
    <col min="1278" max="1297" width="4.140625" style="2" customWidth="1"/>
    <col min="1298" max="1298" width="5.28515625" style="2" customWidth="1"/>
    <col min="1299" max="1306" width="4.140625" style="2" customWidth="1"/>
    <col min="1307" max="1527" width="9.140625" style="2"/>
    <col min="1528" max="1528" width="4.42578125" style="2" customWidth="1"/>
    <col min="1529" max="1529" width="10.85546875" style="2" customWidth="1"/>
    <col min="1530" max="1530" width="16.85546875" style="2" customWidth="1"/>
    <col min="1531" max="1531" width="9.5703125" style="2" customWidth="1"/>
    <col min="1532" max="1532" width="10.85546875" style="2" customWidth="1"/>
    <col min="1533" max="1533" width="5.42578125" style="2" customWidth="1"/>
    <col min="1534" max="1553" width="4.140625" style="2" customWidth="1"/>
    <col min="1554" max="1554" width="5.28515625" style="2" customWidth="1"/>
    <col min="1555" max="1562" width="4.140625" style="2" customWidth="1"/>
    <col min="1563" max="1783" width="9.140625" style="2"/>
    <col min="1784" max="1784" width="4.42578125" style="2" customWidth="1"/>
    <col min="1785" max="1785" width="10.85546875" style="2" customWidth="1"/>
    <col min="1786" max="1786" width="16.85546875" style="2" customWidth="1"/>
    <col min="1787" max="1787" width="9.5703125" style="2" customWidth="1"/>
    <col min="1788" max="1788" width="10.85546875" style="2" customWidth="1"/>
    <col min="1789" max="1789" width="5.42578125" style="2" customWidth="1"/>
    <col min="1790" max="1809" width="4.140625" style="2" customWidth="1"/>
    <col min="1810" max="1810" width="5.28515625" style="2" customWidth="1"/>
    <col min="1811" max="1818" width="4.140625" style="2" customWidth="1"/>
    <col min="1819" max="2039" width="9.140625" style="2"/>
    <col min="2040" max="2040" width="4.42578125" style="2" customWidth="1"/>
    <col min="2041" max="2041" width="10.85546875" style="2" customWidth="1"/>
    <col min="2042" max="2042" width="16.85546875" style="2" customWidth="1"/>
    <col min="2043" max="2043" width="9.5703125" style="2" customWidth="1"/>
    <col min="2044" max="2044" width="10.85546875" style="2" customWidth="1"/>
    <col min="2045" max="2045" width="5.42578125" style="2" customWidth="1"/>
    <col min="2046" max="2065" width="4.140625" style="2" customWidth="1"/>
    <col min="2066" max="2066" width="5.28515625" style="2" customWidth="1"/>
    <col min="2067" max="2074" width="4.140625" style="2" customWidth="1"/>
    <col min="2075" max="2295" width="9.140625" style="2"/>
    <col min="2296" max="2296" width="4.42578125" style="2" customWidth="1"/>
    <col min="2297" max="2297" width="10.85546875" style="2" customWidth="1"/>
    <col min="2298" max="2298" width="16.85546875" style="2" customWidth="1"/>
    <col min="2299" max="2299" width="9.5703125" style="2" customWidth="1"/>
    <col min="2300" max="2300" width="10.85546875" style="2" customWidth="1"/>
    <col min="2301" max="2301" width="5.42578125" style="2" customWidth="1"/>
    <col min="2302" max="2321" width="4.140625" style="2" customWidth="1"/>
    <col min="2322" max="2322" width="5.28515625" style="2" customWidth="1"/>
    <col min="2323" max="2330" width="4.140625" style="2" customWidth="1"/>
    <col min="2331" max="2551" width="9.140625" style="2"/>
    <col min="2552" max="2552" width="4.42578125" style="2" customWidth="1"/>
    <col min="2553" max="2553" width="10.85546875" style="2" customWidth="1"/>
    <col min="2554" max="2554" width="16.85546875" style="2" customWidth="1"/>
    <col min="2555" max="2555" width="9.5703125" style="2" customWidth="1"/>
    <col min="2556" max="2556" width="10.85546875" style="2" customWidth="1"/>
    <col min="2557" max="2557" width="5.42578125" style="2" customWidth="1"/>
    <col min="2558" max="2577" width="4.140625" style="2" customWidth="1"/>
    <col min="2578" max="2578" width="5.28515625" style="2" customWidth="1"/>
    <col min="2579" max="2586" width="4.140625" style="2" customWidth="1"/>
    <col min="2587" max="2807" width="9.140625" style="2"/>
    <col min="2808" max="2808" width="4.42578125" style="2" customWidth="1"/>
    <col min="2809" max="2809" width="10.85546875" style="2" customWidth="1"/>
    <col min="2810" max="2810" width="16.85546875" style="2" customWidth="1"/>
    <col min="2811" max="2811" width="9.5703125" style="2" customWidth="1"/>
    <col min="2812" max="2812" width="10.85546875" style="2" customWidth="1"/>
    <col min="2813" max="2813" width="5.42578125" style="2" customWidth="1"/>
    <col min="2814" max="2833" width="4.140625" style="2" customWidth="1"/>
    <col min="2834" max="2834" width="5.28515625" style="2" customWidth="1"/>
    <col min="2835" max="2842" width="4.140625" style="2" customWidth="1"/>
    <col min="2843" max="3063" width="9.140625" style="2"/>
    <col min="3064" max="3064" width="4.42578125" style="2" customWidth="1"/>
    <col min="3065" max="3065" width="10.85546875" style="2" customWidth="1"/>
    <col min="3066" max="3066" width="16.85546875" style="2" customWidth="1"/>
    <col min="3067" max="3067" width="9.5703125" style="2" customWidth="1"/>
    <col min="3068" max="3068" width="10.85546875" style="2" customWidth="1"/>
    <col min="3069" max="3069" width="5.42578125" style="2" customWidth="1"/>
    <col min="3070" max="3089" width="4.140625" style="2" customWidth="1"/>
    <col min="3090" max="3090" width="5.28515625" style="2" customWidth="1"/>
    <col min="3091" max="3098" width="4.140625" style="2" customWidth="1"/>
    <col min="3099" max="3319" width="9.140625" style="2"/>
    <col min="3320" max="3320" width="4.42578125" style="2" customWidth="1"/>
    <col min="3321" max="3321" width="10.85546875" style="2" customWidth="1"/>
    <col min="3322" max="3322" width="16.85546875" style="2" customWidth="1"/>
    <col min="3323" max="3323" width="9.5703125" style="2" customWidth="1"/>
    <col min="3324" max="3324" width="10.85546875" style="2" customWidth="1"/>
    <col min="3325" max="3325" width="5.42578125" style="2" customWidth="1"/>
    <col min="3326" max="3345" width="4.140625" style="2" customWidth="1"/>
    <col min="3346" max="3346" width="5.28515625" style="2" customWidth="1"/>
    <col min="3347" max="3354" width="4.140625" style="2" customWidth="1"/>
    <col min="3355" max="3575" width="9.140625" style="2"/>
    <col min="3576" max="3576" width="4.42578125" style="2" customWidth="1"/>
    <col min="3577" max="3577" width="10.85546875" style="2" customWidth="1"/>
    <col min="3578" max="3578" width="16.85546875" style="2" customWidth="1"/>
    <col min="3579" max="3579" width="9.5703125" style="2" customWidth="1"/>
    <col min="3580" max="3580" width="10.85546875" style="2" customWidth="1"/>
    <col min="3581" max="3581" width="5.42578125" style="2" customWidth="1"/>
    <col min="3582" max="3601" width="4.140625" style="2" customWidth="1"/>
    <col min="3602" max="3602" width="5.28515625" style="2" customWidth="1"/>
    <col min="3603" max="3610" width="4.140625" style="2" customWidth="1"/>
    <col min="3611" max="3831" width="9.140625" style="2"/>
    <col min="3832" max="3832" width="4.42578125" style="2" customWidth="1"/>
    <col min="3833" max="3833" width="10.85546875" style="2" customWidth="1"/>
    <col min="3834" max="3834" width="16.85546875" style="2" customWidth="1"/>
    <col min="3835" max="3835" width="9.5703125" style="2" customWidth="1"/>
    <col min="3836" max="3836" width="10.85546875" style="2" customWidth="1"/>
    <col min="3837" max="3837" width="5.42578125" style="2" customWidth="1"/>
    <col min="3838" max="3857" width="4.140625" style="2" customWidth="1"/>
    <col min="3858" max="3858" width="5.28515625" style="2" customWidth="1"/>
    <col min="3859" max="3866" width="4.140625" style="2" customWidth="1"/>
    <col min="3867" max="4087" width="9.140625" style="2"/>
    <col min="4088" max="4088" width="4.42578125" style="2" customWidth="1"/>
    <col min="4089" max="4089" width="10.85546875" style="2" customWidth="1"/>
    <col min="4090" max="4090" width="16.85546875" style="2" customWidth="1"/>
    <col min="4091" max="4091" width="9.5703125" style="2" customWidth="1"/>
    <col min="4092" max="4092" width="10.85546875" style="2" customWidth="1"/>
    <col min="4093" max="4093" width="5.42578125" style="2" customWidth="1"/>
    <col min="4094" max="4113" width="4.140625" style="2" customWidth="1"/>
    <col min="4114" max="4114" width="5.28515625" style="2" customWidth="1"/>
    <col min="4115" max="4122" width="4.140625" style="2" customWidth="1"/>
    <col min="4123" max="4343" width="9.140625" style="2"/>
    <col min="4344" max="4344" width="4.42578125" style="2" customWidth="1"/>
    <col min="4345" max="4345" width="10.85546875" style="2" customWidth="1"/>
    <col min="4346" max="4346" width="16.85546875" style="2" customWidth="1"/>
    <col min="4347" max="4347" width="9.5703125" style="2" customWidth="1"/>
    <col min="4348" max="4348" width="10.85546875" style="2" customWidth="1"/>
    <col min="4349" max="4349" width="5.42578125" style="2" customWidth="1"/>
    <col min="4350" max="4369" width="4.140625" style="2" customWidth="1"/>
    <col min="4370" max="4370" width="5.28515625" style="2" customWidth="1"/>
    <col min="4371" max="4378" width="4.140625" style="2" customWidth="1"/>
    <col min="4379" max="4599" width="9.140625" style="2"/>
    <col min="4600" max="4600" width="4.42578125" style="2" customWidth="1"/>
    <col min="4601" max="4601" width="10.85546875" style="2" customWidth="1"/>
    <col min="4602" max="4602" width="16.85546875" style="2" customWidth="1"/>
    <col min="4603" max="4603" width="9.5703125" style="2" customWidth="1"/>
    <col min="4604" max="4604" width="10.85546875" style="2" customWidth="1"/>
    <col min="4605" max="4605" width="5.42578125" style="2" customWidth="1"/>
    <col min="4606" max="4625" width="4.140625" style="2" customWidth="1"/>
    <col min="4626" max="4626" width="5.28515625" style="2" customWidth="1"/>
    <col min="4627" max="4634" width="4.140625" style="2" customWidth="1"/>
    <col min="4635" max="4855" width="9.140625" style="2"/>
    <col min="4856" max="4856" width="4.42578125" style="2" customWidth="1"/>
    <col min="4857" max="4857" width="10.85546875" style="2" customWidth="1"/>
    <col min="4858" max="4858" width="16.85546875" style="2" customWidth="1"/>
    <col min="4859" max="4859" width="9.5703125" style="2" customWidth="1"/>
    <col min="4860" max="4860" width="10.85546875" style="2" customWidth="1"/>
    <col min="4861" max="4861" width="5.42578125" style="2" customWidth="1"/>
    <col min="4862" max="4881" width="4.140625" style="2" customWidth="1"/>
    <col min="4882" max="4882" width="5.28515625" style="2" customWidth="1"/>
    <col min="4883" max="4890" width="4.140625" style="2" customWidth="1"/>
    <col min="4891" max="5111" width="9.140625" style="2"/>
    <col min="5112" max="5112" width="4.42578125" style="2" customWidth="1"/>
    <col min="5113" max="5113" width="10.85546875" style="2" customWidth="1"/>
    <col min="5114" max="5114" width="16.85546875" style="2" customWidth="1"/>
    <col min="5115" max="5115" width="9.5703125" style="2" customWidth="1"/>
    <col min="5116" max="5116" width="10.85546875" style="2" customWidth="1"/>
    <col min="5117" max="5117" width="5.42578125" style="2" customWidth="1"/>
    <col min="5118" max="5137" width="4.140625" style="2" customWidth="1"/>
    <col min="5138" max="5138" width="5.28515625" style="2" customWidth="1"/>
    <col min="5139" max="5146" width="4.140625" style="2" customWidth="1"/>
    <col min="5147" max="5367" width="9.140625" style="2"/>
    <col min="5368" max="5368" width="4.42578125" style="2" customWidth="1"/>
    <col min="5369" max="5369" width="10.85546875" style="2" customWidth="1"/>
    <col min="5370" max="5370" width="16.85546875" style="2" customWidth="1"/>
    <col min="5371" max="5371" width="9.5703125" style="2" customWidth="1"/>
    <col min="5372" max="5372" width="10.85546875" style="2" customWidth="1"/>
    <col min="5373" max="5373" width="5.42578125" style="2" customWidth="1"/>
    <col min="5374" max="5393" width="4.140625" style="2" customWidth="1"/>
    <col min="5394" max="5394" width="5.28515625" style="2" customWidth="1"/>
    <col min="5395" max="5402" width="4.140625" style="2" customWidth="1"/>
    <col min="5403" max="5623" width="9.140625" style="2"/>
    <col min="5624" max="5624" width="4.42578125" style="2" customWidth="1"/>
    <col min="5625" max="5625" width="10.85546875" style="2" customWidth="1"/>
    <col min="5626" max="5626" width="16.85546875" style="2" customWidth="1"/>
    <col min="5627" max="5627" width="9.5703125" style="2" customWidth="1"/>
    <col min="5628" max="5628" width="10.85546875" style="2" customWidth="1"/>
    <col min="5629" max="5629" width="5.42578125" style="2" customWidth="1"/>
    <col min="5630" max="5649" width="4.140625" style="2" customWidth="1"/>
    <col min="5650" max="5650" width="5.28515625" style="2" customWidth="1"/>
    <col min="5651" max="5658" width="4.140625" style="2" customWidth="1"/>
    <col min="5659" max="5879" width="9.140625" style="2"/>
    <col min="5880" max="5880" width="4.42578125" style="2" customWidth="1"/>
    <col min="5881" max="5881" width="10.85546875" style="2" customWidth="1"/>
    <col min="5882" max="5882" width="16.85546875" style="2" customWidth="1"/>
    <col min="5883" max="5883" width="9.5703125" style="2" customWidth="1"/>
    <col min="5884" max="5884" width="10.85546875" style="2" customWidth="1"/>
    <col min="5885" max="5885" width="5.42578125" style="2" customWidth="1"/>
    <col min="5886" max="5905" width="4.140625" style="2" customWidth="1"/>
    <col min="5906" max="5906" width="5.28515625" style="2" customWidth="1"/>
    <col min="5907" max="5914" width="4.140625" style="2" customWidth="1"/>
    <col min="5915" max="6135" width="9.140625" style="2"/>
    <col min="6136" max="6136" width="4.42578125" style="2" customWidth="1"/>
    <col min="6137" max="6137" width="10.85546875" style="2" customWidth="1"/>
    <col min="6138" max="6138" width="16.85546875" style="2" customWidth="1"/>
    <col min="6139" max="6139" width="9.5703125" style="2" customWidth="1"/>
    <col min="6140" max="6140" width="10.85546875" style="2" customWidth="1"/>
    <col min="6141" max="6141" width="5.42578125" style="2" customWidth="1"/>
    <col min="6142" max="6161" width="4.140625" style="2" customWidth="1"/>
    <col min="6162" max="6162" width="5.28515625" style="2" customWidth="1"/>
    <col min="6163" max="6170" width="4.140625" style="2" customWidth="1"/>
    <col min="6171" max="6391" width="9.140625" style="2"/>
    <col min="6392" max="6392" width="4.42578125" style="2" customWidth="1"/>
    <col min="6393" max="6393" width="10.85546875" style="2" customWidth="1"/>
    <col min="6394" max="6394" width="16.85546875" style="2" customWidth="1"/>
    <col min="6395" max="6395" width="9.5703125" style="2" customWidth="1"/>
    <col min="6396" max="6396" width="10.85546875" style="2" customWidth="1"/>
    <col min="6397" max="6397" width="5.42578125" style="2" customWidth="1"/>
    <col min="6398" max="6417" width="4.140625" style="2" customWidth="1"/>
    <col min="6418" max="6418" width="5.28515625" style="2" customWidth="1"/>
    <col min="6419" max="6426" width="4.140625" style="2" customWidth="1"/>
    <col min="6427" max="6647" width="9.140625" style="2"/>
    <col min="6648" max="6648" width="4.42578125" style="2" customWidth="1"/>
    <col min="6649" max="6649" width="10.85546875" style="2" customWidth="1"/>
    <col min="6650" max="6650" width="16.85546875" style="2" customWidth="1"/>
    <col min="6651" max="6651" width="9.5703125" style="2" customWidth="1"/>
    <col min="6652" max="6652" width="10.85546875" style="2" customWidth="1"/>
    <col min="6653" max="6653" width="5.42578125" style="2" customWidth="1"/>
    <col min="6654" max="6673" width="4.140625" style="2" customWidth="1"/>
    <col min="6674" max="6674" width="5.28515625" style="2" customWidth="1"/>
    <col min="6675" max="6682" width="4.140625" style="2" customWidth="1"/>
    <col min="6683" max="6903" width="9.140625" style="2"/>
    <col min="6904" max="6904" width="4.42578125" style="2" customWidth="1"/>
    <col min="6905" max="6905" width="10.85546875" style="2" customWidth="1"/>
    <col min="6906" max="6906" width="16.85546875" style="2" customWidth="1"/>
    <col min="6907" max="6907" width="9.5703125" style="2" customWidth="1"/>
    <col min="6908" max="6908" width="10.85546875" style="2" customWidth="1"/>
    <col min="6909" max="6909" width="5.42578125" style="2" customWidth="1"/>
    <col min="6910" max="6929" width="4.140625" style="2" customWidth="1"/>
    <col min="6930" max="6930" width="5.28515625" style="2" customWidth="1"/>
    <col min="6931" max="6938" width="4.140625" style="2" customWidth="1"/>
    <col min="6939" max="7159" width="9.140625" style="2"/>
    <col min="7160" max="7160" width="4.42578125" style="2" customWidth="1"/>
    <col min="7161" max="7161" width="10.85546875" style="2" customWidth="1"/>
    <col min="7162" max="7162" width="16.85546875" style="2" customWidth="1"/>
    <col min="7163" max="7163" width="9.5703125" style="2" customWidth="1"/>
    <col min="7164" max="7164" width="10.85546875" style="2" customWidth="1"/>
    <col min="7165" max="7165" width="5.42578125" style="2" customWidth="1"/>
    <col min="7166" max="7185" width="4.140625" style="2" customWidth="1"/>
    <col min="7186" max="7186" width="5.28515625" style="2" customWidth="1"/>
    <col min="7187" max="7194" width="4.140625" style="2" customWidth="1"/>
    <col min="7195" max="7415" width="9.140625" style="2"/>
    <col min="7416" max="7416" width="4.42578125" style="2" customWidth="1"/>
    <col min="7417" max="7417" width="10.85546875" style="2" customWidth="1"/>
    <col min="7418" max="7418" width="16.85546875" style="2" customWidth="1"/>
    <col min="7419" max="7419" width="9.5703125" style="2" customWidth="1"/>
    <col min="7420" max="7420" width="10.85546875" style="2" customWidth="1"/>
    <col min="7421" max="7421" width="5.42578125" style="2" customWidth="1"/>
    <col min="7422" max="7441" width="4.140625" style="2" customWidth="1"/>
    <col min="7442" max="7442" width="5.28515625" style="2" customWidth="1"/>
    <col min="7443" max="7450" width="4.140625" style="2" customWidth="1"/>
    <col min="7451" max="7671" width="9.140625" style="2"/>
    <col min="7672" max="7672" width="4.42578125" style="2" customWidth="1"/>
    <col min="7673" max="7673" width="10.85546875" style="2" customWidth="1"/>
    <col min="7674" max="7674" width="16.85546875" style="2" customWidth="1"/>
    <col min="7675" max="7675" width="9.5703125" style="2" customWidth="1"/>
    <col min="7676" max="7676" width="10.85546875" style="2" customWidth="1"/>
    <col min="7677" max="7677" width="5.42578125" style="2" customWidth="1"/>
    <col min="7678" max="7697" width="4.140625" style="2" customWidth="1"/>
    <col min="7698" max="7698" width="5.28515625" style="2" customWidth="1"/>
    <col min="7699" max="7706" width="4.140625" style="2" customWidth="1"/>
    <col min="7707" max="7927" width="9.140625" style="2"/>
    <col min="7928" max="7928" width="4.42578125" style="2" customWidth="1"/>
    <col min="7929" max="7929" width="10.85546875" style="2" customWidth="1"/>
    <col min="7930" max="7930" width="16.85546875" style="2" customWidth="1"/>
    <col min="7931" max="7931" width="9.5703125" style="2" customWidth="1"/>
    <col min="7932" max="7932" width="10.85546875" style="2" customWidth="1"/>
    <col min="7933" max="7933" width="5.42578125" style="2" customWidth="1"/>
    <col min="7934" max="7953" width="4.140625" style="2" customWidth="1"/>
    <col min="7954" max="7954" width="5.28515625" style="2" customWidth="1"/>
    <col min="7955" max="7962" width="4.140625" style="2" customWidth="1"/>
    <col min="7963" max="8183" width="9.140625" style="2"/>
    <col min="8184" max="8184" width="4.42578125" style="2" customWidth="1"/>
    <col min="8185" max="8185" width="10.85546875" style="2" customWidth="1"/>
    <col min="8186" max="8186" width="16.85546875" style="2" customWidth="1"/>
    <col min="8187" max="8187" width="9.5703125" style="2" customWidth="1"/>
    <col min="8188" max="8188" width="10.85546875" style="2" customWidth="1"/>
    <col min="8189" max="8189" width="5.42578125" style="2" customWidth="1"/>
    <col min="8190" max="8209" width="4.140625" style="2" customWidth="1"/>
    <col min="8210" max="8210" width="5.28515625" style="2" customWidth="1"/>
    <col min="8211" max="8218" width="4.140625" style="2" customWidth="1"/>
    <col min="8219" max="8439" width="9.140625" style="2"/>
    <col min="8440" max="8440" width="4.42578125" style="2" customWidth="1"/>
    <col min="8441" max="8441" width="10.85546875" style="2" customWidth="1"/>
    <col min="8442" max="8442" width="16.85546875" style="2" customWidth="1"/>
    <col min="8443" max="8443" width="9.5703125" style="2" customWidth="1"/>
    <col min="8444" max="8444" width="10.85546875" style="2" customWidth="1"/>
    <col min="8445" max="8445" width="5.42578125" style="2" customWidth="1"/>
    <col min="8446" max="8465" width="4.140625" style="2" customWidth="1"/>
    <col min="8466" max="8466" width="5.28515625" style="2" customWidth="1"/>
    <col min="8467" max="8474" width="4.140625" style="2" customWidth="1"/>
    <col min="8475" max="8695" width="9.140625" style="2"/>
    <col min="8696" max="8696" width="4.42578125" style="2" customWidth="1"/>
    <col min="8697" max="8697" width="10.85546875" style="2" customWidth="1"/>
    <col min="8698" max="8698" width="16.85546875" style="2" customWidth="1"/>
    <col min="8699" max="8699" width="9.5703125" style="2" customWidth="1"/>
    <col min="8700" max="8700" width="10.85546875" style="2" customWidth="1"/>
    <col min="8701" max="8701" width="5.42578125" style="2" customWidth="1"/>
    <col min="8702" max="8721" width="4.140625" style="2" customWidth="1"/>
    <col min="8722" max="8722" width="5.28515625" style="2" customWidth="1"/>
    <col min="8723" max="8730" width="4.140625" style="2" customWidth="1"/>
    <col min="8731" max="8951" width="9.140625" style="2"/>
    <col min="8952" max="8952" width="4.42578125" style="2" customWidth="1"/>
    <col min="8953" max="8953" width="10.85546875" style="2" customWidth="1"/>
    <col min="8954" max="8954" width="16.85546875" style="2" customWidth="1"/>
    <col min="8955" max="8955" width="9.5703125" style="2" customWidth="1"/>
    <col min="8956" max="8956" width="10.85546875" style="2" customWidth="1"/>
    <col min="8957" max="8957" width="5.42578125" style="2" customWidth="1"/>
    <col min="8958" max="8977" width="4.140625" style="2" customWidth="1"/>
    <col min="8978" max="8978" width="5.28515625" style="2" customWidth="1"/>
    <col min="8979" max="8986" width="4.140625" style="2" customWidth="1"/>
    <col min="8987" max="9207" width="9.140625" style="2"/>
    <col min="9208" max="9208" width="4.42578125" style="2" customWidth="1"/>
    <col min="9209" max="9209" width="10.85546875" style="2" customWidth="1"/>
    <col min="9210" max="9210" width="16.85546875" style="2" customWidth="1"/>
    <col min="9211" max="9211" width="9.5703125" style="2" customWidth="1"/>
    <col min="9212" max="9212" width="10.85546875" style="2" customWidth="1"/>
    <col min="9213" max="9213" width="5.42578125" style="2" customWidth="1"/>
    <col min="9214" max="9233" width="4.140625" style="2" customWidth="1"/>
    <col min="9234" max="9234" width="5.28515625" style="2" customWidth="1"/>
    <col min="9235" max="9242" width="4.140625" style="2" customWidth="1"/>
    <col min="9243" max="9463" width="9.140625" style="2"/>
    <col min="9464" max="9464" width="4.42578125" style="2" customWidth="1"/>
    <col min="9465" max="9465" width="10.85546875" style="2" customWidth="1"/>
    <col min="9466" max="9466" width="16.85546875" style="2" customWidth="1"/>
    <col min="9467" max="9467" width="9.5703125" style="2" customWidth="1"/>
    <col min="9468" max="9468" width="10.85546875" style="2" customWidth="1"/>
    <col min="9469" max="9469" width="5.42578125" style="2" customWidth="1"/>
    <col min="9470" max="9489" width="4.140625" style="2" customWidth="1"/>
    <col min="9490" max="9490" width="5.28515625" style="2" customWidth="1"/>
    <col min="9491" max="9498" width="4.140625" style="2" customWidth="1"/>
    <col min="9499" max="9719" width="9.140625" style="2"/>
    <col min="9720" max="9720" width="4.42578125" style="2" customWidth="1"/>
    <col min="9721" max="9721" width="10.85546875" style="2" customWidth="1"/>
    <col min="9722" max="9722" width="16.85546875" style="2" customWidth="1"/>
    <col min="9723" max="9723" width="9.5703125" style="2" customWidth="1"/>
    <col min="9724" max="9724" width="10.85546875" style="2" customWidth="1"/>
    <col min="9725" max="9725" width="5.42578125" style="2" customWidth="1"/>
    <col min="9726" max="9745" width="4.140625" style="2" customWidth="1"/>
    <col min="9746" max="9746" width="5.28515625" style="2" customWidth="1"/>
    <col min="9747" max="9754" width="4.140625" style="2" customWidth="1"/>
    <col min="9755" max="9975" width="9.140625" style="2"/>
    <col min="9976" max="9976" width="4.42578125" style="2" customWidth="1"/>
    <col min="9977" max="9977" width="10.85546875" style="2" customWidth="1"/>
    <col min="9978" max="9978" width="16.85546875" style="2" customWidth="1"/>
    <col min="9979" max="9979" width="9.5703125" style="2" customWidth="1"/>
    <col min="9980" max="9980" width="10.85546875" style="2" customWidth="1"/>
    <col min="9981" max="9981" width="5.42578125" style="2" customWidth="1"/>
    <col min="9982" max="10001" width="4.140625" style="2" customWidth="1"/>
    <col min="10002" max="10002" width="5.28515625" style="2" customWidth="1"/>
    <col min="10003" max="10010" width="4.140625" style="2" customWidth="1"/>
    <col min="10011" max="10231" width="9.140625" style="2"/>
    <col min="10232" max="10232" width="4.42578125" style="2" customWidth="1"/>
    <col min="10233" max="10233" width="10.85546875" style="2" customWidth="1"/>
    <col min="10234" max="10234" width="16.85546875" style="2" customWidth="1"/>
    <col min="10235" max="10235" width="9.5703125" style="2" customWidth="1"/>
    <col min="10236" max="10236" width="10.85546875" style="2" customWidth="1"/>
    <col min="10237" max="10237" width="5.42578125" style="2" customWidth="1"/>
    <col min="10238" max="10257" width="4.140625" style="2" customWidth="1"/>
    <col min="10258" max="10258" width="5.28515625" style="2" customWidth="1"/>
    <col min="10259" max="10266" width="4.140625" style="2" customWidth="1"/>
    <col min="10267" max="10487" width="9.140625" style="2"/>
    <col min="10488" max="10488" width="4.42578125" style="2" customWidth="1"/>
    <col min="10489" max="10489" width="10.85546875" style="2" customWidth="1"/>
    <col min="10490" max="10490" width="16.85546875" style="2" customWidth="1"/>
    <col min="10491" max="10491" width="9.5703125" style="2" customWidth="1"/>
    <col min="10492" max="10492" width="10.85546875" style="2" customWidth="1"/>
    <col min="10493" max="10493" width="5.42578125" style="2" customWidth="1"/>
    <col min="10494" max="10513" width="4.140625" style="2" customWidth="1"/>
    <col min="10514" max="10514" width="5.28515625" style="2" customWidth="1"/>
    <col min="10515" max="10522" width="4.140625" style="2" customWidth="1"/>
    <col min="10523" max="10743" width="9.140625" style="2"/>
    <col min="10744" max="10744" width="4.42578125" style="2" customWidth="1"/>
    <col min="10745" max="10745" width="10.85546875" style="2" customWidth="1"/>
    <col min="10746" max="10746" width="16.85546875" style="2" customWidth="1"/>
    <col min="10747" max="10747" width="9.5703125" style="2" customWidth="1"/>
    <col min="10748" max="10748" width="10.85546875" style="2" customWidth="1"/>
    <col min="10749" max="10749" width="5.42578125" style="2" customWidth="1"/>
    <col min="10750" max="10769" width="4.140625" style="2" customWidth="1"/>
    <col min="10770" max="10770" width="5.28515625" style="2" customWidth="1"/>
    <col min="10771" max="10778" width="4.140625" style="2" customWidth="1"/>
    <col min="10779" max="10999" width="9.140625" style="2"/>
    <col min="11000" max="11000" width="4.42578125" style="2" customWidth="1"/>
    <col min="11001" max="11001" width="10.85546875" style="2" customWidth="1"/>
    <col min="11002" max="11002" width="16.85546875" style="2" customWidth="1"/>
    <col min="11003" max="11003" width="9.5703125" style="2" customWidth="1"/>
    <col min="11004" max="11004" width="10.85546875" style="2" customWidth="1"/>
    <col min="11005" max="11005" width="5.42578125" style="2" customWidth="1"/>
    <col min="11006" max="11025" width="4.140625" style="2" customWidth="1"/>
    <col min="11026" max="11026" width="5.28515625" style="2" customWidth="1"/>
    <col min="11027" max="11034" width="4.140625" style="2" customWidth="1"/>
    <col min="11035" max="11255" width="9.140625" style="2"/>
    <col min="11256" max="11256" width="4.42578125" style="2" customWidth="1"/>
    <col min="11257" max="11257" width="10.85546875" style="2" customWidth="1"/>
    <col min="11258" max="11258" width="16.85546875" style="2" customWidth="1"/>
    <col min="11259" max="11259" width="9.5703125" style="2" customWidth="1"/>
    <col min="11260" max="11260" width="10.85546875" style="2" customWidth="1"/>
    <col min="11261" max="11261" width="5.42578125" style="2" customWidth="1"/>
    <col min="11262" max="11281" width="4.140625" style="2" customWidth="1"/>
    <col min="11282" max="11282" width="5.28515625" style="2" customWidth="1"/>
    <col min="11283" max="11290" width="4.140625" style="2" customWidth="1"/>
    <col min="11291" max="11511" width="9.140625" style="2"/>
    <col min="11512" max="11512" width="4.42578125" style="2" customWidth="1"/>
    <col min="11513" max="11513" width="10.85546875" style="2" customWidth="1"/>
    <col min="11514" max="11514" width="16.85546875" style="2" customWidth="1"/>
    <col min="11515" max="11515" width="9.5703125" style="2" customWidth="1"/>
    <col min="11516" max="11516" width="10.85546875" style="2" customWidth="1"/>
    <col min="11517" max="11517" width="5.42578125" style="2" customWidth="1"/>
    <col min="11518" max="11537" width="4.140625" style="2" customWidth="1"/>
    <col min="11538" max="11538" width="5.28515625" style="2" customWidth="1"/>
    <col min="11539" max="11546" width="4.140625" style="2" customWidth="1"/>
    <col min="11547" max="11767" width="9.140625" style="2"/>
    <col min="11768" max="11768" width="4.42578125" style="2" customWidth="1"/>
    <col min="11769" max="11769" width="10.85546875" style="2" customWidth="1"/>
    <col min="11770" max="11770" width="16.85546875" style="2" customWidth="1"/>
    <col min="11771" max="11771" width="9.5703125" style="2" customWidth="1"/>
    <col min="11772" max="11772" width="10.85546875" style="2" customWidth="1"/>
    <col min="11773" max="11773" width="5.42578125" style="2" customWidth="1"/>
    <col min="11774" max="11793" width="4.140625" style="2" customWidth="1"/>
    <col min="11794" max="11794" width="5.28515625" style="2" customWidth="1"/>
    <col min="11795" max="11802" width="4.140625" style="2" customWidth="1"/>
    <col min="11803" max="12023" width="9.140625" style="2"/>
    <col min="12024" max="12024" width="4.42578125" style="2" customWidth="1"/>
    <col min="12025" max="12025" width="10.85546875" style="2" customWidth="1"/>
    <col min="12026" max="12026" width="16.85546875" style="2" customWidth="1"/>
    <col min="12027" max="12027" width="9.5703125" style="2" customWidth="1"/>
    <col min="12028" max="12028" width="10.85546875" style="2" customWidth="1"/>
    <col min="12029" max="12029" width="5.42578125" style="2" customWidth="1"/>
    <col min="12030" max="12049" width="4.140625" style="2" customWidth="1"/>
    <col min="12050" max="12050" width="5.28515625" style="2" customWidth="1"/>
    <col min="12051" max="12058" width="4.140625" style="2" customWidth="1"/>
    <col min="12059" max="12279" width="9.140625" style="2"/>
    <col min="12280" max="12280" width="4.42578125" style="2" customWidth="1"/>
    <col min="12281" max="12281" width="10.85546875" style="2" customWidth="1"/>
    <col min="12282" max="12282" width="16.85546875" style="2" customWidth="1"/>
    <col min="12283" max="12283" width="9.5703125" style="2" customWidth="1"/>
    <col min="12284" max="12284" width="10.85546875" style="2" customWidth="1"/>
    <col min="12285" max="12285" width="5.42578125" style="2" customWidth="1"/>
    <col min="12286" max="12305" width="4.140625" style="2" customWidth="1"/>
    <col min="12306" max="12306" width="5.28515625" style="2" customWidth="1"/>
    <col min="12307" max="12314" width="4.140625" style="2" customWidth="1"/>
    <col min="12315" max="12535" width="9.140625" style="2"/>
    <col min="12536" max="12536" width="4.42578125" style="2" customWidth="1"/>
    <col min="12537" max="12537" width="10.85546875" style="2" customWidth="1"/>
    <col min="12538" max="12538" width="16.85546875" style="2" customWidth="1"/>
    <col min="12539" max="12539" width="9.5703125" style="2" customWidth="1"/>
    <col min="12540" max="12540" width="10.85546875" style="2" customWidth="1"/>
    <col min="12541" max="12541" width="5.42578125" style="2" customWidth="1"/>
    <col min="12542" max="12561" width="4.140625" style="2" customWidth="1"/>
    <col min="12562" max="12562" width="5.28515625" style="2" customWidth="1"/>
    <col min="12563" max="12570" width="4.140625" style="2" customWidth="1"/>
    <col min="12571" max="12791" width="9.140625" style="2"/>
    <col min="12792" max="12792" width="4.42578125" style="2" customWidth="1"/>
    <col min="12793" max="12793" width="10.85546875" style="2" customWidth="1"/>
    <col min="12794" max="12794" width="16.85546875" style="2" customWidth="1"/>
    <col min="12795" max="12795" width="9.5703125" style="2" customWidth="1"/>
    <col min="12796" max="12796" width="10.85546875" style="2" customWidth="1"/>
    <col min="12797" max="12797" width="5.42578125" style="2" customWidth="1"/>
    <col min="12798" max="12817" width="4.140625" style="2" customWidth="1"/>
    <col min="12818" max="12818" width="5.28515625" style="2" customWidth="1"/>
    <col min="12819" max="12826" width="4.140625" style="2" customWidth="1"/>
    <col min="12827" max="13047" width="9.140625" style="2"/>
    <col min="13048" max="13048" width="4.42578125" style="2" customWidth="1"/>
    <col min="13049" max="13049" width="10.85546875" style="2" customWidth="1"/>
    <col min="13050" max="13050" width="16.85546875" style="2" customWidth="1"/>
    <col min="13051" max="13051" width="9.5703125" style="2" customWidth="1"/>
    <col min="13052" max="13052" width="10.85546875" style="2" customWidth="1"/>
    <col min="13053" max="13053" width="5.42578125" style="2" customWidth="1"/>
    <col min="13054" max="13073" width="4.140625" style="2" customWidth="1"/>
    <col min="13074" max="13074" width="5.28515625" style="2" customWidth="1"/>
    <col min="13075" max="13082" width="4.140625" style="2" customWidth="1"/>
    <col min="13083" max="13303" width="9.140625" style="2"/>
    <col min="13304" max="13304" width="4.42578125" style="2" customWidth="1"/>
    <col min="13305" max="13305" width="10.85546875" style="2" customWidth="1"/>
    <col min="13306" max="13306" width="16.85546875" style="2" customWidth="1"/>
    <col min="13307" max="13307" width="9.5703125" style="2" customWidth="1"/>
    <col min="13308" max="13308" width="10.85546875" style="2" customWidth="1"/>
    <col min="13309" max="13309" width="5.42578125" style="2" customWidth="1"/>
    <col min="13310" max="13329" width="4.140625" style="2" customWidth="1"/>
    <col min="13330" max="13330" width="5.28515625" style="2" customWidth="1"/>
    <col min="13331" max="13338" width="4.140625" style="2" customWidth="1"/>
    <col min="13339" max="13559" width="9.140625" style="2"/>
    <col min="13560" max="13560" width="4.42578125" style="2" customWidth="1"/>
    <col min="13561" max="13561" width="10.85546875" style="2" customWidth="1"/>
    <col min="13562" max="13562" width="16.85546875" style="2" customWidth="1"/>
    <col min="13563" max="13563" width="9.5703125" style="2" customWidth="1"/>
    <col min="13564" max="13564" width="10.85546875" style="2" customWidth="1"/>
    <col min="13565" max="13565" width="5.42578125" style="2" customWidth="1"/>
    <col min="13566" max="13585" width="4.140625" style="2" customWidth="1"/>
    <col min="13586" max="13586" width="5.28515625" style="2" customWidth="1"/>
    <col min="13587" max="13594" width="4.140625" style="2" customWidth="1"/>
    <col min="13595" max="13815" width="9.140625" style="2"/>
    <col min="13816" max="13816" width="4.42578125" style="2" customWidth="1"/>
    <col min="13817" max="13817" width="10.85546875" style="2" customWidth="1"/>
    <col min="13818" max="13818" width="16.85546875" style="2" customWidth="1"/>
    <col min="13819" max="13819" width="9.5703125" style="2" customWidth="1"/>
    <col min="13820" max="13820" width="10.85546875" style="2" customWidth="1"/>
    <col min="13821" max="13821" width="5.42578125" style="2" customWidth="1"/>
    <col min="13822" max="13841" width="4.140625" style="2" customWidth="1"/>
    <col min="13842" max="13842" width="5.28515625" style="2" customWidth="1"/>
    <col min="13843" max="13850" width="4.140625" style="2" customWidth="1"/>
    <col min="13851" max="14071" width="9.140625" style="2"/>
    <col min="14072" max="14072" width="4.42578125" style="2" customWidth="1"/>
    <col min="14073" max="14073" width="10.85546875" style="2" customWidth="1"/>
    <col min="14074" max="14074" width="16.85546875" style="2" customWidth="1"/>
    <col min="14075" max="14075" width="9.5703125" style="2" customWidth="1"/>
    <col min="14076" max="14076" width="10.85546875" style="2" customWidth="1"/>
    <col min="14077" max="14077" width="5.42578125" style="2" customWidth="1"/>
    <col min="14078" max="14097" width="4.140625" style="2" customWidth="1"/>
    <col min="14098" max="14098" width="5.28515625" style="2" customWidth="1"/>
    <col min="14099" max="14106" width="4.140625" style="2" customWidth="1"/>
    <col min="14107" max="14327" width="9.140625" style="2"/>
    <col min="14328" max="14328" width="4.42578125" style="2" customWidth="1"/>
    <col min="14329" max="14329" width="10.85546875" style="2" customWidth="1"/>
    <col min="14330" max="14330" width="16.85546875" style="2" customWidth="1"/>
    <col min="14331" max="14331" width="9.5703125" style="2" customWidth="1"/>
    <col min="14332" max="14332" width="10.85546875" style="2" customWidth="1"/>
    <col min="14333" max="14333" width="5.42578125" style="2" customWidth="1"/>
    <col min="14334" max="14353" width="4.140625" style="2" customWidth="1"/>
    <col min="14354" max="14354" width="5.28515625" style="2" customWidth="1"/>
    <col min="14355" max="14362" width="4.140625" style="2" customWidth="1"/>
    <col min="14363" max="14583" width="9.140625" style="2"/>
    <col min="14584" max="14584" width="4.42578125" style="2" customWidth="1"/>
    <col min="14585" max="14585" width="10.85546875" style="2" customWidth="1"/>
    <col min="14586" max="14586" width="16.85546875" style="2" customWidth="1"/>
    <col min="14587" max="14587" width="9.5703125" style="2" customWidth="1"/>
    <col min="14588" max="14588" width="10.85546875" style="2" customWidth="1"/>
    <col min="14589" max="14589" width="5.42578125" style="2" customWidth="1"/>
    <col min="14590" max="14609" width="4.140625" style="2" customWidth="1"/>
    <col min="14610" max="14610" width="5.28515625" style="2" customWidth="1"/>
    <col min="14611" max="14618" width="4.140625" style="2" customWidth="1"/>
    <col min="14619" max="14839" width="9.140625" style="2"/>
    <col min="14840" max="14840" width="4.42578125" style="2" customWidth="1"/>
    <col min="14841" max="14841" width="10.85546875" style="2" customWidth="1"/>
    <col min="14842" max="14842" width="16.85546875" style="2" customWidth="1"/>
    <col min="14843" max="14843" width="9.5703125" style="2" customWidth="1"/>
    <col min="14844" max="14844" width="10.85546875" style="2" customWidth="1"/>
    <col min="14845" max="14845" width="5.42578125" style="2" customWidth="1"/>
    <col min="14846" max="14865" width="4.140625" style="2" customWidth="1"/>
    <col min="14866" max="14866" width="5.28515625" style="2" customWidth="1"/>
    <col min="14867" max="14874" width="4.140625" style="2" customWidth="1"/>
    <col min="14875" max="15095" width="9.140625" style="2"/>
    <col min="15096" max="15096" width="4.42578125" style="2" customWidth="1"/>
    <col min="15097" max="15097" width="10.85546875" style="2" customWidth="1"/>
    <col min="15098" max="15098" width="16.85546875" style="2" customWidth="1"/>
    <col min="15099" max="15099" width="9.5703125" style="2" customWidth="1"/>
    <col min="15100" max="15100" width="10.85546875" style="2" customWidth="1"/>
    <col min="15101" max="15101" width="5.42578125" style="2" customWidth="1"/>
    <col min="15102" max="15121" width="4.140625" style="2" customWidth="1"/>
    <col min="15122" max="15122" width="5.28515625" style="2" customWidth="1"/>
    <col min="15123" max="15130" width="4.140625" style="2" customWidth="1"/>
    <col min="15131" max="15351" width="9.140625" style="2"/>
    <col min="15352" max="15352" width="4.42578125" style="2" customWidth="1"/>
    <col min="15353" max="15353" width="10.85546875" style="2" customWidth="1"/>
    <col min="15354" max="15354" width="16.85546875" style="2" customWidth="1"/>
    <col min="15355" max="15355" width="9.5703125" style="2" customWidth="1"/>
    <col min="15356" max="15356" width="10.85546875" style="2" customWidth="1"/>
    <col min="15357" max="15357" width="5.42578125" style="2" customWidth="1"/>
    <col min="15358" max="15377" width="4.140625" style="2" customWidth="1"/>
    <col min="15378" max="15378" width="5.28515625" style="2" customWidth="1"/>
    <col min="15379" max="15386" width="4.140625" style="2" customWidth="1"/>
    <col min="15387" max="15607" width="9.140625" style="2"/>
    <col min="15608" max="15608" width="4.42578125" style="2" customWidth="1"/>
    <col min="15609" max="15609" width="10.85546875" style="2" customWidth="1"/>
    <col min="15610" max="15610" width="16.85546875" style="2" customWidth="1"/>
    <col min="15611" max="15611" width="9.5703125" style="2" customWidth="1"/>
    <col min="15612" max="15612" width="10.85546875" style="2" customWidth="1"/>
    <col min="15613" max="15613" width="5.42578125" style="2" customWidth="1"/>
    <col min="15614" max="15633" width="4.140625" style="2" customWidth="1"/>
    <col min="15634" max="15634" width="5.28515625" style="2" customWidth="1"/>
    <col min="15635" max="15642" width="4.140625" style="2" customWidth="1"/>
    <col min="15643" max="15863" width="9.140625" style="2"/>
    <col min="15864" max="15864" width="4.42578125" style="2" customWidth="1"/>
    <col min="15865" max="15865" width="10.85546875" style="2" customWidth="1"/>
    <col min="15866" max="15866" width="16.85546875" style="2" customWidth="1"/>
    <col min="15867" max="15867" width="9.5703125" style="2" customWidth="1"/>
    <col min="15868" max="15868" width="10.85546875" style="2" customWidth="1"/>
    <col min="15869" max="15869" width="5.42578125" style="2" customWidth="1"/>
    <col min="15870" max="15889" width="4.140625" style="2" customWidth="1"/>
    <col min="15890" max="15890" width="5.28515625" style="2" customWidth="1"/>
    <col min="15891" max="15898" width="4.140625" style="2" customWidth="1"/>
    <col min="15899" max="16119" width="9.140625" style="2"/>
    <col min="16120" max="16120" width="4.42578125" style="2" customWidth="1"/>
    <col min="16121" max="16121" width="10.85546875" style="2" customWidth="1"/>
    <col min="16122" max="16122" width="16.85546875" style="2" customWidth="1"/>
    <col min="16123" max="16123" width="9.5703125" style="2" customWidth="1"/>
    <col min="16124" max="16124" width="10.85546875" style="2" customWidth="1"/>
    <col min="16125" max="16125" width="5.42578125" style="2" customWidth="1"/>
    <col min="16126" max="16145" width="4.140625" style="2" customWidth="1"/>
    <col min="16146" max="16146" width="5.28515625" style="2" customWidth="1"/>
    <col min="16147" max="16154" width="4.140625" style="2" customWidth="1"/>
    <col min="16155" max="16384" width="9.140625" style="2"/>
  </cols>
  <sheetData>
    <row r="1" spans="1:244" ht="32.25" customHeight="1">
      <c r="A1" s="219" t="s">
        <v>47</v>
      </c>
      <c r="B1" s="220"/>
      <c r="C1" s="220"/>
      <c r="D1" s="220"/>
      <c r="E1" s="221" t="s">
        <v>1</v>
      </c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1:244" ht="15" customHeight="1">
      <c r="A2" s="3"/>
      <c r="B2" s="3"/>
      <c r="C2" s="4"/>
      <c r="D2" s="63" t="s">
        <v>48</v>
      </c>
      <c r="E2" s="5"/>
      <c r="F2" s="5"/>
      <c r="G2" s="5"/>
      <c r="H2" s="5"/>
      <c r="I2" s="222" t="s">
        <v>296</v>
      </c>
      <c r="J2" s="222"/>
      <c r="K2" s="222"/>
      <c r="L2" s="222"/>
      <c r="M2" s="222"/>
      <c r="N2" s="222"/>
      <c r="O2" s="222"/>
      <c r="P2" s="222"/>
      <c r="Q2" s="63"/>
      <c r="R2" s="6"/>
      <c r="S2" s="6"/>
      <c r="T2" s="7"/>
      <c r="U2" s="8"/>
      <c r="V2" s="8"/>
      <c r="W2" s="8"/>
      <c r="X2" s="9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</row>
    <row r="3" spans="1:244" ht="16.5">
      <c r="A3" s="9"/>
      <c r="B3" s="9"/>
      <c r="C3" s="4"/>
      <c r="D3" s="223" t="s">
        <v>300</v>
      </c>
      <c r="E3" s="223"/>
      <c r="F3" s="223"/>
      <c r="G3" s="63"/>
      <c r="H3" s="63"/>
      <c r="I3" s="10" t="s">
        <v>60</v>
      </c>
      <c r="J3" s="10"/>
      <c r="K3" s="10"/>
      <c r="L3" s="10"/>
      <c r="M3" s="10"/>
      <c r="N3" s="10"/>
      <c r="O3" s="10"/>
      <c r="P3" s="10"/>
      <c r="Q3" s="10"/>
      <c r="R3" s="11"/>
      <c r="S3" s="11"/>
      <c r="T3" s="12"/>
      <c r="U3" s="12"/>
      <c r="V3" s="12"/>
      <c r="W3" s="12"/>
      <c r="X3" s="4"/>
      <c r="Y3" s="13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</row>
    <row r="4" spans="1:244" ht="16.5">
      <c r="A4" s="4"/>
      <c r="B4" s="4"/>
      <c r="C4" s="4"/>
      <c r="D4" s="223" t="s">
        <v>297</v>
      </c>
      <c r="E4" s="223"/>
      <c r="F4" s="223"/>
      <c r="G4" s="63"/>
      <c r="H4" s="63"/>
      <c r="I4" s="10" t="s">
        <v>298</v>
      </c>
      <c r="J4" s="10"/>
      <c r="K4" s="10"/>
      <c r="L4" s="10"/>
      <c r="M4" s="10"/>
      <c r="N4" s="10"/>
      <c r="O4" s="10"/>
      <c r="P4" s="10"/>
      <c r="Q4" s="10"/>
      <c r="R4" s="11"/>
      <c r="S4" s="11"/>
      <c r="T4" s="12"/>
      <c r="U4" s="12"/>
      <c r="V4" s="12"/>
      <c r="W4" s="12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</row>
    <row r="5" spans="1:244">
      <c r="A5" s="14"/>
      <c r="B5" s="14"/>
      <c r="C5" s="15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8"/>
      <c r="P5" s="18"/>
      <c r="Q5" s="18"/>
      <c r="R5" s="19"/>
      <c r="S5" s="19"/>
      <c r="T5" s="19"/>
      <c r="U5" s="20"/>
      <c r="V5" s="21"/>
      <c r="W5" s="20"/>
      <c r="X5" s="22"/>
      <c r="Y5" s="23"/>
    </row>
    <row r="6" spans="1:244" ht="39.75" customHeight="1">
      <c r="A6" s="24" t="s">
        <v>3</v>
      </c>
      <c r="B6" s="25" t="s">
        <v>49</v>
      </c>
      <c r="C6" s="25" t="s">
        <v>50</v>
      </c>
      <c r="D6" s="26"/>
      <c r="E6" s="27" t="s">
        <v>51</v>
      </c>
      <c r="F6" s="194" t="s">
        <v>252</v>
      </c>
      <c r="G6" s="195"/>
      <c r="H6" s="195"/>
      <c r="I6" s="194" t="s">
        <v>253</v>
      </c>
      <c r="J6" s="195"/>
      <c r="K6" s="196"/>
      <c r="L6" s="194" t="s">
        <v>254</v>
      </c>
      <c r="M6" s="195"/>
      <c r="N6" s="196"/>
      <c r="O6" s="194" t="s">
        <v>255</v>
      </c>
      <c r="P6" s="195"/>
      <c r="Q6" s="196"/>
      <c r="R6" s="194" t="s">
        <v>256</v>
      </c>
      <c r="S6" s="195"/>
      <c r="T6" s="195"/>
      <c r="U6" s="194" t="s">
        <v>257</v>
      </c>
      <c r="V6" s="195"/>
      <c r="W6" s="195"/>
      <c r="X6" s="197" t="s">
        <v>258</v>
      </c>
      <c r="Y6" s="198"/>
      <c r="Z6" s="199"/>
      <c r="AA6" s="28" t="s">
        <v>52</v>
      </c>
      <c r="AB6" s="28" t="s">
        <v>53</v>
      </c>
      <c r="AC6" s="28" t="s">
        <v>54</v>
      </c>
      <c r="AD6" s="28" t="s">
        <v>55</v>
      </c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</row>
    <row r="7" spans="1:244">
      <c r="A7" s="30"/>
      <c r="B7" s="31"/>
      <c r="C7" s="32"/>
      <c r="D7" s="33" t="s">
        <v>56</v>
      </c>
      <c r="E7" s="30"/>
      <c r="F7" s="216">
        <v>2</v>
      </c>
      <c r="G7" s="217"/>
      <c r="H7" s="218"/>
      <c r="I7" s="216">
        <v>2</v>
      </c>
      <c r="J7" s="217"/>
      <c r="K7" s="218"/>
      <c r="L7" s="216">
        <v>2</v>
      </c>
      <c r="M7" s="217"/>
      <c r="N7" s="218"/>
      <c r="O7" s="216">
        <v>2</v>
      </c>
      <c r="P7" s="217"/>
      <c r="Q7" s="218"/>
      <c r="R7" s="216">
        <v>2</v>
      </c>
      <c r="S7" s="217"/>
      <c r="T7" s="218"/>
      <c r="U7" s="213">
        <v>2</v>
      </c>
      <c r="V7" s="214"/>
      <c r="W7" s="215"/>
      <c r="X7" s="213">
        <v>2</v>
      </c>
      <c r="Y7" s="214"/>
      <c r="Z7" s="215"/>
      <c r="AA7" s="34">
        <f>SUM(F7:Z7)</f>
        <v>14</v>
      </c>
      <c r="AB7" s="35"/>
      <c r="AC7" s="36"/>
      <c r="AD7" s="37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</row>
    <row r="8" spans="1:244" ht="58.5" customHeight="1">
      <c r="A8" s="30"/>
      <c r="B8" s="31"/>
      <c r="C8" s="32"/>
      <c r="D8" s="33"/>
      <c r="E8" s="30"/>
      <c r="F8" s="38" t="s">
        <v>57</v>
      </c>
      <c r="G8" s="38" t="s">
        <v>58</v>
      </c>
      <c r="H8" s="38" t="s">
        <v>59</v>
      </c>
      <c r="I8" s="38" t="s">
        <v>57</v>
      </c>
      <c r="J8" s="38" t="s">
        <v>58</v>
      </c>
      <c r="K8" s="38" t="s">
        <v>59</v>
      </c>
      <c r="L8" s="38" t="s">
        <v>57</v>
      </c>
      <c r="M8" s="38" t="s">
        <v>58</v>
      </c>
      <c r="N8" s="38" t="s">
        <v>59</v>
      </c>
      <c r="O8" s="38" t="s">
        <v>57</v>
      </c>
      <c r="P8" s="38" t="s">
        <v>58</v>
      </c>
      <c r="Q8" s="38" t="s">
        <v>59</v>
      </c>
      <c r="R8" s="38" t="s">
        <v>57</v>
      </c>
      <c r="S8" s="38" t="s">
        <v>58</v>
      </c>
      <c r="T8" s="38" t="s">
        <v>59</v>
      </c>
      <c r="U8" s="38" t="s">
        <v>57</v>
      </c>
      <c r="V8" s="38" t="s">
        <v>58</v>
      </c>
      <c r="W8" s="38" t="s">
        <v>59</v>
      </c>
      <c r="X8" s="38" t="s">
        <v>57</v>
      </c>
      <c r="Y8" s="38" t="s">
        <v>58</v>
      </c>
      <c r="Z8" s="38" t="s">
        <v>59</v>
      </c>
      <c r="AA8" s="34"/>
      <c r="AB8" s="39"/>
      <c r="AC8" s="36"/>
      <c r="AD8" s="40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</row>
    <row r="9" spans="1:244" s="167" customFormat="1" ht="19.5" customHeight="1">
      <c r="A9" s="191">
        <v>1</v>
      </c>
      <c r="B9" s="174">
        <v>1565010074</v>
      </c>
      <c r="C9" s="175" t="s">
        <v>259</v>
      </c>
      <c r="D9" s="176" t="s">
        <v>10</v>
      </c>
      <c r="E9" s="177" t="s">
        <v>62</v>
      </c>
      <c r="F9" s="161">
        <v>0</v>
      </c>
      <c r="G9" s="178" t="str">
        <f>IF(F9&gt;=9.5,"A⁺",IF(F9&gt;=8.5,"A",IF(F9&gt;=8,"B⁺",IF(F9&gt;=7,"B",IF(F9&gt;=6.5,"C⁺",IF(F9&gt;=5.5,"C",IF(F9&gt;=5,"D⁺",IF(F9&gt;=4,"D",IF(F9&lt;4,"F")))))))))</f>
        <v>F</v>
      </c>
      <c r="H9" s="179" t="b">
        <f>IF(G9="A⁺","4.0",IF(G9="A","3.8",IF(G9="B⁺","3.5",IF(G9="B","3.0",IF(G9="C⁺","2.5",IF(G9="C","2.0",IF(G9="D⁺","1.5",IF(G9="D","1.0"))))))))</f>
        <v>0</v>
      </c>
      <c r="I9" s="161">
        <v>3</v>
      </c>
      <c r="J9" s="178" t="str">
        <f>IF(I9&gt;=9.5,"A⁺",IF(I9&gt;=8.5,"A",IF(I9&gt;=8,"B⁺",IF(I9&gt;=7,"B",IF(I9&gt;=6.5,"C⁺",IF(I9&gt;=5.5,"C",IF(I9&gt;=5,"D⁺",IF(I9&gt;=4,"D",IF(I9&lt;4,"F")))))))))</f>
        <v>F</v>
      </c>
      <c r="K9" s="179" t="b">
        <f>IF(J9="A⁺","4.0",IF(J9="A","3.8",IF(J9="B⁺","3.5",IF(J9="B","3.0",IF(J9="C⁺","2.5",IF(J9="C","2.0",IF(J9="D⁺","1.5",IF(J9="D","1.0"))))))))</f>
        <v>0</v>
      </c>
      <c r="L9" s="161">
        <v>2</v>
      </c>
      <c r="M9" s="178" t="str">
        <f>IF(L9&gt;=9.5,"A⁺",IF(L9&gt;=8.5,"A",IF(L9&gt;=8,"B⁺",IF(L9&gt;=7,"B",IF(L9&gt;=6.5,"C⁺",IF(L9&gt;=5.5,"C",IF(L9&gt;=5,"D⁺",IF(L9&gt;=4,"D",IF(L9&lt;4,"F")))))))))</f>
        <v>F</v>
      </c>
      <c r="N9" s="179" t="b">
        <f>IF(M9="A⁺","4.0",IF(M9="A","3.8",IF(M9="B⁺","3.5",IF(M9="B","3.0",IF(M9="C⁺","2.5",IF(M9="C","2.0",IF(M9="D⁺","1.5",IF(M9="D","1.0"))))))))</f>
        <v>0</v>
      </c>
      <c r="O9" s="161">
        <v>3</v>
      </c>
      <c r="P9" s="178" t="str">
        <f>IF(O9&gt;=9.5,"A⁺",IF(O9&gt;=8.5,"A",IF(O9&gt;=8,"B⁺",IF(O9&gt;=7,"B",IF(O9&gt;=6.5,"C⁺",IF(O9&gt;=5.5,"C",IF(O9&gt;=5,"D⁺",IF(O9&gt;=4,"D",IF(O9&lt;4,"F")))))))))</f>
        <v>F</v>
      </c>
      <c r="Q9" s="179" t="b">
        <f>IF(P9="A⁺","4.0",IF(P9="A","3.8",IF(P9="B⁺","3.5",IF(P9="B","3.0",IF(P9="C⁺","2.5",IF(P9="C","2.0",IF(P9="D⁺","1.5",IF(P9="D","1.0"))))))))</f>
        <v>0</v>
      </c>
      <c r="R9" s="161">
        <v>0</v>
      </c>
      <c r="S9" s="178" t="str">
        <f>IF(R9&gt;=9.5,"A⁺",IF(R9&gt;=8.5,"A",IF(R9&gt;=8,"B⁺",IF(R9&gt;=7,"B",IF(R9&gt;=6.5,"C⁺",IF(R9&gt;=5.5,"C",IF(R9&gt;=5,"D⁺",IF(R9&gt;=4,"D",IF(R9&lt;4,"F")))))))))</f>
        <v>F</v>
      </c>
      <c r="T9" s="179" t="b">
        <f>IF(S9="A⁺","4.0",IF(S9="A","3.8",IF(S9="B⁺","3.5",IF(S9="B","3.0",IF(S9="C⁺","2.5",IF(S9="C","2.0",IF(S9="D⁺","1.5",IF(S9="D","1.0"))))))))</f>
        <v>0</v>
      </c>
      <c r="U9" s="161">
        <v>3</v>
      </c>
      <c r="V9" s="178" t="str">
        <f>IF(U9&gt;=9.5,"A⁺",IF(U9&gt;=8.5,"A",IF(U9&gt;=8,"B⁺",IF(U9&gt;=7,"B",IF(U9&gt;=6.5,"C⁺",IF(U9&gt;=5.5,"C",IF(U9&gt;=5,"D⁺",IF(U9&gt;=4,"D",IF(U9&lt;4,"F")))))))))</f>
        <v>F</v>
      </c>
      <c r="W9" s="179" t="b">
        <f>IF(V9="A⁺","4.0",IF(V9="A","3.8",IF(V9="B⁺","3.5",IF(V9="B","3.0",IF(V9="C⁺","2.5",IF(V9="C","2.0",IF(V9="D⁺","1.5",IF(V9="D","1.0"))))))))</f>
        <v>0</v>
      </c>
      <c r="X9" s="164">
        <v>2</v>
      </c>
      <c r="Y9" s="178" t="str">
        <f>IF(X9&gt;=9.5,"A⁺",IF(X9&gt;=8.5,"A",IF(X9&gt;=8,"B⁺",IF(X9&gt;=7,"B",IF(X9&gt;=6.5,"C⁺",IF(X9&gt;=5.5,"C",IF(X9&gt;=5,"D⁺",IF(X9&gt;=4,"D",IF(X9&lt;4,"F")))))))))</f>
        <v>F</v>
      </c>
      <c r="Z9" s="179" t="b">
        <f>IF(Y9="A⁺","4.0",IF(Y9="A","3.8",IF(Y9="B⁺","3.5",IF(Y9="B","3.0",IF(Y9="C⁺","2.5",IF(Y9="C","2.0",IF(Y9="D⁺","1.5",IF(Y9="D","1.0"))))))))</f>
        <v>0</v>
      </c>
      <c r="AA9" s="180">
        <f>F9*$F$7+I9*$I$7+L9*$L$7+O9*$O$7+R9*$R$7+U9*$U$7+X9*$X$7</f>
        <v>26</v>
      </c>
      <c r="AB9" s="165">
        <f>AA9/$AA$7</f>
        <v>1.8571428571428572</v>
      </c>
      <c r="AC9" s="180">
        <f>H9*$F$7+K9*$I$7+N9*$L$7+Q9*$O$7+T9*$R$7+W9*$U$7+Z9*$X$7</f>
        <v>0</v>
      </c>
      <c r="AD9" s="166">
        <f>AC9/$AA$7</f>
        <v>0</v>
      </c>
      <c r="AE9" s="47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</row>
    <row r="10" spans="1:244" ht="19.5" customHeight="1">
      <c r="A10" s="189">
        <v>2</v>
      </c>
      <c r="B10" s="125">
        <v>1565010075</v>
      </c>
      <c r="C10" s="126" t="s">
        <v>61</v>
      </c>
      <c r="D10" s="127" t="s">
        <v>10</v>
      </c>
      <c r="E10" s="128" t="s">
        <v>260</v>
      </c>
      <c r="F10" s="43">
        <v>8.85</v>
      </c>
      <c r="G10" s="61" t="str">
        <f>IF(F10&gt;=9.5,"A⁺",IF(F10&gt;=8.5,"A",IF(F10&gt;=8,"B⁺",IF(F10&gt;=7,"B",IF(F10&gt;=6.5,"C⁺",IF(F10&gt;=5.5,"C",IF(F10&gt;=5,"D⁺",IF(F10&gt;=4,"D",IF(F10&lt;4,"F")))))))))</f>
        <v>A</v>
      </c>
      <c r="H10" s="62" t="str">
        <f>IF(G10="A⁺","4.0",IF(G10="A","3.8",IF(G10="B⁺","3.5",IF(G10="B","3.0",IF(G10="C⁺","2.5",IF(G10="C","2.0",IF(G10="D⁺","1.5",IF(G10="D","1.0"))))))))</f>
        <v>3.8</v>
      </c>
      <c r="I10" s="43">
        <v>9</v>
      </c>
      <c r="J10" s="61" t="str">
        <f>IF(I10&gt;=9.5,"A⁺",IF(I10&gt;=8.5,"A",IF(I10&gt;=8,"B⁺",IF(I10&gt;=7,"B",IF(I10&gt;=6.5,"C⁺",IF(I10&gt;=5.5,"C",IF(I10&gt;=5,"D⁺",IF(I10&gt;=4,"D",IF(I10&lt;4,"F")))))))))</f>
        <v>A</v>
      </c>
      <c r="K10" s="62" t="str">
        <f>IF(J10="A⁺","4.0",IF(J10="A","3.8",IF(J10="B⁺","3.5",IF(J10="B","3.0",IF(J10="C⁺","2.5",IF(J10="C","2.0",IF(J10="D⁺","1.5",IF(J10="D","1.0"))))))))</f>
        <v>3.8</v>
      </c>
      <c r="L10" s="43">
        <v>5.6</v>
      </c>
      <c r="M10" s="61" t="str">
        <f>IF(L10&gt;=9.5,"A⁺",IF(L10&gt;=8.5,"A",IF(L10&gt;=8,"B⁺",IF(L10&gt;=7,"B",IF(L10&gt;=6.5,"C⁺",IF(L10&gt;=5.5,"C",IF(L10&gt;=5,"D⁺",IF(L10&gt;=4,"D",IF(L10&lt;4,"F")))))))))</f>
        <v>C</v>
      </c>
      <c r="N10" s="62" t="str">
        <f>IF(M10="A⁺","4.0",IF(M10="A","3.8",IF(M10="B⁺","3.5",IF(M10="B","3.0",IF(M10="C⁺","2.5",IF(M10="C","2.0",IF(M10="D⁺","1.5",IF(M10="D","1.0"))))))))</f>
        <v>2.0</v>
      </c>
      <c r="O10" s="43">
        <v>4.1999999999999993</v>
      </c>
      <c r="P10" s="61" t="str">
        <f>IF(O10&gt;=9.5,"A⁺",IF(O10&gt;=8.5,"A",IF(O10&gt;=8,"B⁺",IF(O10&gt;=7,"B",IF(O10&gt;=6.5,"C⁺",IF(O10&gt;=5.5,"C",IF(O10&gt;=5,"D⁺",IF(O10&gt;=4,"D",IF(O10&lt;4,"F")))))))))</f>
        <v>D</v>
      </c>
      <c r="Q10" s="62" t="str">
        <f>IF(P10="A⁺","4.0",IF(P10="A","3.8",IF(P10="B⁺","3.5",IF(P10="B","3.0",IF(P10="C⁺","2.5",IF(P10="C","2.0",IF(P10="D⁺","1.5",IF(P10="D","1.0"))))))))</f>
        <v>1.0</v>
      </c>
      <c r="R10" s="43">
        <v>4.1999999999999993</v>
      </c>
      <c r="S10" s="61" t="str">
        <f>IF(R10&gt;=9.5,"A⁺",IF(R10&gt;=8.5,"A",IF(R10&gt;=8,"B⁺",IF(R10&gt;=7,"B",IF(R10&gt;=6.5,"C⁺",IF(R10&gt;=5.5,"C",IF(R10&gt;=5,"D⁺",IF(R10&gt;=4,"D",IF(R10&lt;4,"F")))))))))</f>
        <v>D</v>
      </c>
      <c r="T10" s="62" t="str">
        <f>IF(S10="A⁺","4.0",IF(S10="A","3.8",IF(S10="B⁺","3.5",IF(S10="B","3.0",IF(S10="C⁺","2.5",IF(S10="C","2.0",IF(S10="D⁺","1.5",IF(S10="D","1.0"))))))))</f>
        <v>1.0</v>
      </c>
      <c r="U10" s="43">
        <v>7</v>
      </c>
      <c r="V10" s="61" t="str">
        <f>IF(U10&gt;=9.5,"A⁺",IF(U10&gt;=8.5,"A",IF(U10&gt;=8,"B⁺",IF(U10&gt;=7,"B",IF(U10&gt;=6.5,"C⁺",IF(U10&gt;=5.5,"C",IF(U10&gt;=5,"D⁺",IF(U10&gt;=4,"D",IF(U10&lt;4,"F")))))))))</f>
        <v>B</v>
      </c>
      <c r="W10" s="62" t="str">
        <f>IF(V10="A⁺","4.0",IF(V10="A","3.8",IF(V10="B⁺","3.5",IF(V10="B","3.0",IF(V10="C⁺","2.5",IF(V10="C","2.0",IF(V10="D⁺","1.5",IF(V10="D","1.0"))))))))</f>
        <v>3.0</v>
      </c>
      <c r="X10" s="44">
        <v>7</v>
      </c>
      <c r="Y10" s="61" t="str">
        <f>IF(X10&gt;=9.5,"A⁺",IF(X10&gt;=8.5,"A",IF(X10&gt;=8,"B⁺",IF(X10&gt;=7,"B",IF(X10&gt;=6.5,"C⁺",IF(X10&gt;=5.5,"C",IF(X10&gt;=5,"D⁺",IF(X10&gt;=4,"D",IF(X10&lt;4,"F")))))))))</f>
        <v>B</v>
      </c>
      <c r="Z10" s="62" t="str">
        <f>IF(Y10="A⁺","4.0",IF(Y10="A","3.8",IF(Y10="B⁺","3.5",IF(Y10="B","3.0",IF(Y10="C⁺","2.5",IF(Y10="C","2.0",IF(Y10="D⁺","1.5",IF(Y10="D","1.0"))))))))</f>
        <v>3.0</v>
      </c>
      <c r="AA10" s="181">
        <f t="shared" ref="AA10:AA73" si="0">F10*$F$7+I10*$I$7+L10*$L$7+O10*$O$7+R10*$R$7+U10*$U$7+X10*$X$7</f>
        <v>91.7</v>
      </c>
      <c r="AB10" s="79">
        <f>AA10/$AA$7</f>
        <v>6.55</v>
      </c>
      <c r="AC10" s="181">
        <f t="shared" ref="AC10:AC73" si="1">H10*$F$7+K10*$I$7+N10*$L$7+Q10*$O$7+T10*$R$7+W10*$U$7+Z10*$X$7</f>
        <v>35.200000000000003</v>
      </c>
      <c r="AD10" s="64">
        <f>AC10/$AA$7</f>
        <v>2.5142857142857147</v>
      </c>
      <c r="AE10" s="41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</row>
    <row r="11" spans="1:244" ht="19.5" customHeight="1">
      <c r="A11" s="189">
        <v>2</v>
      </c>
      <c r="B11" s="125">
        <v>1565010076</v>
      </c>
      <c r="C11" s="126" t="s">
        <v>63</v>
      </c>
      <c r="D11" s="127" t="s">
        <v>10</v>
      </c>
      <c r="E11" s="128" t="s">
        <v>65</v>
      </c>
      <c r="F11" s="43">
        <v>7.6999999999999993</v>
      </c>
      <c r="G11" s="61" t="str">
        <f t="shared" ref="G11:G74" si="2">IF(F11&gt;=9.5,"A⁺",IF(F11&gt;=8.5,"A",IF(F11&gt;=8,"B⁺",IF(F11&gt;=7,"B",IF(F11&gt;=6.5,"C⁺",IF(F11&gt;=5.5,"C",IF(F11&gt;=5,"D⁺",IF(F11&gt;=4,"D",IF(F11&lt;4,"F")))))))))</f>
        <v>B</v>
      </c>
      <c r="H11" s="62" t="str">
        <f t="shared" ref="H11:H74" si="3">IF(G11="A⁺","4.0",IF(G11="A","3.8",IF(G11="B⁺","3.5",IF(G11="B","3.0",IF(G11="C⁺","2.5",IF(G11="C","2.0",IF(G11="D⁺","1.5",IF(G11="D","1.0"))))))))</f>
        <v>3.0</v>
      </c>
      <c r="I11" s="43">
        <v>8.2999999999999989</v>
      </c>
      <c r="J11" s="61" t="str">
        <f t="shared" ref="J11:J74" si="4">IF(I11&gt;=9.5,"A⁺",IF(I11&gt;=8.5,"A",IF(I11&gt;=8,"B⁺",IF(I11&gt;=7,"B",IF(I11&gt;=6.5,"C⁺",IF(I11&gt;=5.5,"C",IF(I11&gt;=5,"D⁺",IF(I11&gt;=4,"D",IF(I11&lt;4,"F")))))))))</f>
        <v>B⁺</v>
      </c>
      <c r="K11" s="62" t="str">
        <f t="shared" ref="K11:K74" si="5">IF(J11="A⁺","4.0",IF(J11="A","3.8",IF(J11="B⁺","3.5",IF(J11="B","3.0",IF(J11="C⁺","2.5",IF(J11="C","2.0",IF(J11="D⁺","1.5",IF(J11="D","1.0"))))))))</f>
        <v>3.5</v>
      </c>
      <c r="L11" s="43">
        <v>8.6999999999999993</v>
      </c>
      <c r="M11" s="61" t="str">
        <f t="shared" ref="M11:M74" si="6">IF(L11&gt;=9.5,"A⁺",IF(L11&gt;=8.5,"A",IF(L11&gt;=8,"B⁺",IF(L11&gt;=7,"B",IF(L11&gt;=6.5,"C⁺",IF(L11&gt;=5.5,"C",IF(L11&gt;=5,"D⁺",IF(L11&gt;=4,"D",IF(L11&lt;4,"F")))))))))</f>
        <v>A</v>
      </c>
      <c r="N11" s="62" t="str">
        <f t="shared" ref="N11:N74" si="7">IF(M11="A⁺","4.0",IF(M11="A","3.8",IF(M11="B⁺","3.5",IF(M11="B","3.0",IF(M11="C⁺","2.5",IF(M11="C","2.0",IF(M11="D⁺","1.5",IF(M11="D","1.0"))))))))</f>
        <v>3.8</v>
      </c>
      <c r="O11" s="43">
        <v>7.2999999999999989</v>
      </c>
      <c r="P11" s="61" t="str">
        <f t="shared" ref="P11:P74" si="8">IF(O11&gt;=9.5,"A⁺",IF(O11&gt;=8.5,"A",IF(O11&gt;=8,"B⁺",IF(O11&gt;=7,"B",IF(O11&gt;=6.5,"C⁺",IF(O11&gt;=5.5,"C",IF(O11&gt;=5,"D⁺",IF(O11&gt;=4,"D",IF(O11&lt;4,"F")))))))))</f>
        <v>B</v>
      </c>
      <c r="Q11" s="62" t="str">
        <f t="shared" ref="Q11:Q74" si="9">IF(P11="A⁺","4.0",IF(P11="A","3.8",IF(P11="B⁺","3.5",IF(P11="B","3.0",IF(P11="C⁺","2.5",IF(P11="C","2.0",IF(P11="D⁺","1.5",IF(P11="D","1.0"))))))))</f>
        <v>3.0</v>
      </c>
      <c r="R11" s="43">
        <v>7</v>
      </c>
      <c r="S11" s="61" t="str">
        <f t="shared" ref="S11:S74" si="10">IF(R11&gt;=9.5,"A⁺",IF(R11&gt;=8.5,"A",IF(R11&gt;=8,"B⁺",IF(R11&gt;=7,"B",IF(R11&gt;=6.5,"C⁺",IF(R11&gt;=5.5,"C",IF(R11&gt;=5,"D⁺",IF(R11&gt;=4,"D",IF(R11&lt;4,"F")))))))))</f>
        <v>B</v>
      </c>
      <c r="T11" s="62" t="str">
        <f t="shared" ref="T11:T74" si="11">IF(S11="A⁺","4.0",IF(S11="A","3.8",IF(S11="B⁺","3.5",IF(S11="B","3.0",IF(S11="C⁺","2.5",IF(S11="C","2.0",IF(S11="D⁺","1.5",IF(S11="D","1.0"))))))))</f>
        <v>3.0</v>
      </c>
      <c r="U11" s="43">
        <v>7.6999999999999993</v>
      </c>
      <c r="V11" s="61" t="str">
        <f t="shared" ref="V11:V74" si="12">IF(U11&gt;=9.5,"A⁺",IF(U11&gt;=8.5,"A",IF(U11&gt;=8,"B⁺",IF(U11&gt;=7,"B",IF(U11&gt;=6.5,"C⁺",IF(U11&gt;=5.5,"C",IF(U11&gt;=5,"D⁺",IF(U11&gt;=4,"D",IF(U11&lt;4,"F")))))))))</f>
        <v>B</v>
      </c>
      <c r="W11" s="62" t="str">
        <f t="shared" ref="W11:W74" si="13">IF(V11="A⁺","4.0",IF(V11="A","3.8",IF(V11="B⁺","3.5",IF(V11="B","3.0",IF(V11="C⁺","2.5",IF(V11="C","2.0",IF(V11="D⁺","1.5",IF(V11="D","1.0"))))))))</f>
        <v>3.0</v>
      </c>
      <c r="X11" s="44">
        <v>7</v>
      </c>
      <c r="Y11" s="61" t="str">
        <f t="shared" ref="Y11:Y74" si="14">IF(X11&gt;=9.5,"A⁺",IF(X11&gt;=8.5,"A",IF(X11&gt;=8,"B⁺",IF(X11&gt;=7,"B",IF(X11&gt;=6.5,"C⁺",IF(X11&gt;=5.5,"C",IF(X11&gt;=5,"D⁺",IF(X11&gt;=4,"D",IF(X11&lt;4,"F")))))))))</f>
        <v>B</v>
      </c>
      <c r="Z11" s="62" t="str">
        <f t="shared" ref="Z11:Z74" si="15">IF(Y11="A⁺","4.0",IF(Y11="A","3.8",IF(Y11="B⁺","3.5",IF(Y11="B","3.0",IF(Y11="C⁺","2.5",IF(Y11="C","2.0",IF(Y11="D⁺","1.5",IF(Y11="D","1.0"))))))))</f>
        <v>3.0</v>
      </c>
      <c r="AA11" s="181">
        <f t="shared" si="0"/>
        <v>107.39999999999998</v>
      </c>
      <c r="AB11" s="79">
        <f t="shared" ref="AB11:AB74" si="16">AA11/$AA$7</f>
        <v>7.6714285714285699</v>
      </c>
      <c r="AC11" s="181">
        <f t="shared" si="1"/>
        <v>44.6</v>
      </c>
      <c r="AD11" s="64">
        <f t="shared" ref="AD11:AD74" si="17">AC11/$AA$7</f>
        <v>3.1857142857142859</v>
      </c>
      <c r="AE11" s="41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</row>
    <row r="12" spans="1:244" ht="19.5" customHeight="1">
      <c r="A12" s="189">
        <v>3</v>
      </c>
      <c r="B12" s="125">
        <v>1565010077</v>
      </c>
      <c r="C12" s="126" t="s">
        <v>64</v>
      </c>
      <c r="D12" s="127" t="s">
        <v>11</v>
      </c>
      <c r="E12" s="128" t="s">
        <v>261</v>
      </c>
      <c r="F12" s="43">
        <v>5.6</v>
      </c>
      <c r="G12" s="61" t="str">
        <f t="shared" si="2"/>
        <v>C</v>
      </c>
      <c r="H12" s="62" t="str">
        <f t="shared" si="3"/>
        <v>2.0</v>
      </c>
      <c r="I12" s="43">
        <v>8.2999999999999989</v>
      </c>
      <c r="J12" s="61" t="str">
        <f t="shared" si="4"/>
        <v>B⁺</v>
      </c>
      <c r="K12" s="62" t="str">
        <f t="shared" si="5"/>
        <v>3.5</v>
      </c>
      <c r="L12" s="43">
        <v>4.8999999999999995</v>
      </c>
      <c r="M12" s="61" t="str">
        <f t="shared" si="6"/>
        <v>D</v>
      </c>
      <c r="N12" s="62" t="str">
        <f t="shared" si="7"/>
        <v>1.0</v>
      </c>
      <c r="O12" s="43">
        <v>7.2999999999999989</v>
      </c>
      <c r="P12" s="61" t="str">
        <f t="shared" si="8"/>
        <v>B</v>
      </c>
      <c r="Q12" s="62" t="str">
        <f t="shared" si="9"/>
        <v>3.0</v>
      </c>
      <c r="R12" s="43">
        <v>6.6</v>
      </c>
      <c r="S12" s="61" t="str">
        <f t="shared" si="10"/>
        <v>C⁺</v>
      </c>
      <c r="T12" s="62" t="str">
        <f t="shared" si="11"/>
        <v>2.5</v>
      </c>
      <c r="U12" s="43">
        <v>7.3999999999999995</v>
      </c>
      <c r="V12" s="61" t="str">
        <f t="shared" si="12"/>
        <v>B</v>
      </c>
      <c r="W12" s="62" t="str">
        <f t="shared" si="13"/>
        <v>3.0</v>
      </c>
      <c r="X12" s="44">
        <v>7</v>
      </c>
      <c r="Y12" s="61" t="str">
        <f t="shared" si="14"/>
        <v>B</v>
      </c>
      <c r="Z12" s="62" t="str">
        <f t="shared" si="15"/>
        <v>3.0</v>
      </c>
      <c r="AA12" s="181">
        <f t="shared" si="0"/>
        <v>94.199999999999989</v>
      </c>
      <c r="AB12" s="79">
        <f t="shared" si="16"/>
        <v>6.7285714285714278</v>
      </c>
      <c r="AC12" s="181">
        <f t="shared" si="1"/>
        <v>36</v>
      </c>
      <c r="AD12" s="64">
        <f t="shared" si="17"/>
        <v>2.5714285714285716</v>
      </c>
      <c r="AE12" s="41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</row>
    <row r="13" spans="1:244" ht="19.5" customHeight="1">
      <c r="A13" s="189">
        <v>4</v>
      </c>
      <c r="B13" s="125">
        <v>1565010078</v>
      </c>
      <c r="C13" s="126" t="s">
        <v>66</v>
      </c>
      <c r="D13" s="127" t="s">
        <v>67</v>
      </c>
      <c r="E13" s="128" t="s">
        <v>262</v>
      </c>
      <c r="F13" s="43">
        <v>7.2999999999999989</v>
      </c>
      <c r="G13" s="61" t="str">
        <f t="shared" si="2"/>
        <v>B</v>
      </c>
      <c r="H13" s="62" t="str">
        <f t="shared" si="3"/>
        <v>3.0</v>
      </c>
      <c r="I13" s="43">
        <v>7.6</v>
      </c>
      <c r="J13" s="61" t="str">
        <f t="shared" si="4"/>
        <v>B</v>
      </c>
      <c r="K13" s="62" t="str">
        <f t="shared" si="5"/>
        <v>3.0</v>
      </c>
      <c r="L13" s="43">
        <v>7.2999999999999989</v>
      </c>
      <c r="M13" s="61" t="str">
        <f t="shared" si="6"/>
        <v>B</v>
      </c>
      <c r="N13" s="62" t="str">
        <f t="shared" si="7"/>
        <v>3.0</v>
      </c>
      <c r="O13" s="43">
        <v>7.6</v>
      </c>
      <c r="P13" s="61" t="str">
        <f t="shared" si="8"/>
        <v>B</v>
      </c>
      <c r="Q13" s="62" t="str">
        <f t="shared" si="9"/>
        <v>3.0</v>
      </c>
      <c r="R13" s="43">
        <v>8</v>
      </c>
      <c r="S13" s="61" t="str">
        <f t="shared" si="10"/>
        <v>B⁺</v>
      </c>
      <c r="T13" s="62" t="str">
        <f t="shared" si="11"/>
        <v>3.5</v>
      </c>
      <c r="U13" s="43">
        <v>7.2999999999999989</v>
      </c>
      <c r="V13" s="61" t="str">
        <f t="shared" si="12"/>
        <v>B</v>
      </c>
      <c r="W13" s="62" t="str">
        <f t="shared" si="13"/>
        <v>3.0</v>
      </c>
      <c r="X13" s="44">
        <v>7</v>
      </c>
      <c r="Y13" s="61" t="str">
        <f t="shared" si="14"/>
        <v>B</v>
      </c>
      <c r="Z13" s="62" t="str">
        <f t="shared" si="15"/>
        <v>3.0</v>
      </c>
      <c r="AA13" s="181">
        <f t="shared" si="0"/>
        <v>104.19999999999999</v>
      </c>
      <c r="AB13" s="79">
        <f t="shared" si="16"/>
        <v>7.4428571428571422</v>
      </c>
      <c r="AC13" s="181">
        <f t="shared" si="1"/>
        <v>43</v>
      </c>
      <c r="AD13" s="64">
        <f t="shared" si="17"/>
        <v>3.0714285714285716</v>
      </c>
      <c r="AE13" s="41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</row>
    <row r="14" spans="1:244" ht="19.5" customHeight="1">
      <c r="A14" s="189">
        <v>5</v>
      </c>
      <c r="B14" s="125">
        <v>1565010079</v>
      </c>
      <c r="C14" s="126" t="s">
        <v>68</v>
      </c>
      <c r="D14" s="127" t="s">
        <v>69</v>
      </c>
      <c r="E14" s="128" t="s">
        <v>71</v>
      </c>
      <c r="F14" s="43">
        <v>8.2999999999999989</v>
      </c>
      <c r="G14" s="61" t="str">
        <f t="shared" si="2"/>
        <v>B⁺</v>
      </c>
      <c r="H14" s="62" t="str">
        <f t="shared" si="3"/>
        <v>3.5</v>
      </c>
      <c r="I14" s="43">
        <v>8.2999999999999989</v>
      </c>
      <c r="J14" s="61" t="str">
        <f t="shared" si="4"/>
        <v>B⁺</v>
      </c>
      <c r="K14" s="62" t="str">
        <f t="shared" si="5"/>
        <v>3.5</v>
      </c>
      <c r="L14" s="43">
        <v>8.6</v>
      </c>
      <c r="M14" s="61" t="str">
        <f t="shared" si="6"/>
        <v>A</v>
      </c>
      <c r="N14" s="62" t="str">
        <f t="shared" si="7"/>
        <v>3.8</v>
      </c>
      <c r="O14" s="43">
        <v>6.7499999999999991</v>
      </c>
      <c r="P14" s="61" t="str">
        <f t="shared" si="8"/>
        <v>C⁺</v>
      </c>
      <c r="Q14" s="62" t="str">
        <f t="shared" si="9"/>
        <v>2.5</v>
      </c>
      <c r="R14" s="43">
        <v>8.6999999999999993</v>
      </c>
      <c r="S14" s="61" t="str">
        <f t="shared" si="10"/>
        <v>A</v>
      </c>
      <c r="T14" s="62" t="str">
        <f t="shared" si="11"/>
        <v>3.8</v>
      </c>
      <c r="U14" s="43">
        <v>7</v>
      </c>
      <c r="V14" s="61" t="str">
        <f t="shared" si="12"/>
        <v>B</v>
      </c>
      <c r="W14" s="62" t="str">
        <f t="shared" si="13"/>
        <v>3.0</v>
      </c>
      <c r="X14" s="44">
        <v>8</v>
      </c>
      <c r="Y14" s="61" t="str">
        <f t="shared" si="14"/>
        <v>B⁺</v>
      </c>
      <c r="Z14" s="62" t="str">
        <f t="shared" si="15"/>
        <v>3.5</v>
      </c>
      <c r="AA14" s="181">
        <f t="shared" si="0"/>
        <v>111.29999999999998</v>
      </c>
      <c r="AB14" s="79">
        <f t="shared" si="16"/>
        <v>7.9499999999999984</v>
      </c>
      <c r="AC14" s="181">
        <f t="shared" si="1"/>
        <v>47.2</v>
      </c>
      <c r="AD14" s="64">
        <f>AC14/$AA$7</f>
        <v>3.3714285714285714</v>
      </c>
      <c r="AE14" s="41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</row>
    <row r="15" spans="1:244" ht="19.5" customHeight="1">
      <c r="A15" s="189">
        <v>6</v>
      </c>
      <c r="B15" s="125">
        <v>1565010080</v>
      </c>
      <c r="C15" s="126" t="s">
        <v>13</v>
      </c>
      <c r="D15" s="127" t="s">
        <v>70</v>
      </c>
      <c r="E15" s="128" t="s">
        <v>74</v>
      </c>
      <c r="F15" s="43">
        <v>8</v>
      </c>
      <c r="G15" s="61" t="str">
        <f t="shared" si="2"/>
        <v>B⁺</v>
      </c>
      <c r="H15" s="62" t="str">
        <f t="shared" si="3"/>
        <v>3.5</v>
      </c>
      <c r="I15" s="43">
        <v>8.2999999999999989</v>
      </c>
      <c r="J15" s="61" t="str">
        <f t="shared" si="4"/>
        <v>B⁺</v>
      </c>
      <c r="K15" s="62" t="str">
        <f t="shared" si="5"/>
        <v>3.5</v>
      </c>
      <c r="L15" s="43">
        <v>8</v>
      </c>
      <c r="M15" s="61" t="str">
        <f t="shared" si="6"/>
        <v>B⁺</v>
      </c>
      <c r="N15" s="62" t="str">
        <f t="shared" si="7"/>
        <v>3.5</v>
      </c>
      <c r="O15" s="43">
        <v>6.7499999999999991</v>
      </c>
      <c r="P15" s="61" t="str">
        <f t="shared" si="8"/>
        <v>C⁺</v>
      </c>
      <c r="Q15" s="62" t="str">
        <f t="shared" si="9"/>
        <v>2.5</v>
      </c>
      <c r="R15" s="43">
        <v>8.4</v>
      </c>
      <c r="S15" s="61" t="str">
        <f t="shared" si="10"/>
        <v>B⁺</v>
      </c>
      <c r="T15" s="62" t="str">
        <f t="shared" si="11"/>
        <v>3.5</v>
      </c>
      <c r="U15" s="43">
        <v>7.6999999999999993</v>
      </c>
      <c r="V15" s="61" t="str">
        <f t="shared" si="12"/>
        <v>B</v>
      </c>
      <c r="W15" s="62" t="str">
        <f t="shared" si="13"/>
        <v>3.0</v>
      </c>
      <c r="X15" s="44">
        <v>8</v>
      </c>
      <c r="Y15" s="61" t="str">
        <f t="shared" si="14"/>
        <v>B⁺</v>
      </c>
      <c r="Z15" s="62" t="str">
        <f t="shared" si="15"/>
        <v>3.5</v>
      </c>
      <c r="AA15" s="181">
        <f t="shared" si="0"/>
        <v>110.29999999999998</v>
      </c>
      <c r="AB15" s="79">
        <f t="shared" si="16"/>
        <v>7.8785714285714272</v>
      </c>
      <c r="AC15" s="181">
        <f t="shared" si="1"/>
        <v>46</v>
      </c>
      <c r="AD15" s="64">
        <f>AC15/$AA$7</f>
        <v>3.2857142857142856</v>
      </c>
      <c r="AE15" s="41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</row>
    <row r="16" spans="1:244" s="167" customFormat="1" ht="19.5" customHeight="1">
      <c r="A16" s="190">
        <v>7</v>
      </c>
      <c r="B16" s="131">
        <v>1565010081</v>
      </c>
      <c r="C16" s="132" t="s">
        <v>72</v>
      </c>
      <c r="D16" s="133" t="s">
        <v>73</v>
      </c>
      <c r="E16" s="134" t="s">
        <v>77</v>
      </c>
      <c r="F16" s="168">
        <v>0</v>
      </c>
      <c r="G16" s="162" t="str">
        <f t="shared" si="2"/>
        <v>F</v>
      </c>
      <c r="H16" s="163" t="b">
        <f t="shared" si="3"/>
        <v>0</v>
      </c>
      <c r="I16" s="168">
        <v>3</v>
      </c>
      <c r="J16" s="162" t="str">
        <f t="shared" si="4"/>
        <v>F</v>
      </c>
      <c r="K16" s="163" t="b">
        <f t="shared" si="5"/>
        <v>0</v>
      </c>
      <c r="L16" s="168">
        <v>2</v>
      </c>
      <c r="M16" s="162" t="str">
        <f t="shared" si="6"/>
        <v>F</v>
      </c>
      <c r="N16" s="163" t="b">
        <f t="shared" si="7"/>
        <v>0</v>
      </c>
      <c r="O16" s="168">
        <v>2</v>
      </c>
      <c r="P16" s="162" t="str">
        <f t="shared" si="8"/>
        <v>F</v>
      </c>
      <c r="Q16" s="163" t="b">
        <f t="shared" si="9"/>
        <v>0</v>
      </c>
      <c r="R16" s="168">
        <v>2</v>
      </c>
      <c r="S16" s="162" t="str">
        <f t="shared" si="10"/>
        <v>F</v>
      </c>
      <c r="T16" s="163" t="b">
        <f t="shared" si="11"/>
        <v>0</v>
      </c>
      <c r="U16" s="168">
        <v>3</v>
      </c>
      <c r="V16" s="162" t="str">
        <f t="shared" si="12"/>
        <v>F</v>
      </c>
      <c r="W16" s="163" t="b">
        <f t="shared" si="13"/>
        <v>0</v>
      </c>
      <c r="X16" s="169">
        <v>2</v>
      </c>
      <c r="Y16" s="162" t="str">
        <f t="shared" si="14"/>
        <v>F</v>
      </c>
      <c r="Z16" s="163" t="b">
        <f t="shared" si="15"/>
        <v>0</v>
      </c>
      <c r="AA16" s="182">
        <f t="shared" si="0"/>
        <v>28</v>
      </c>
      <c r="AB16" s="170">
        <f t="shared" si="16"/>
        <v>2</v>
      </c>
      <c r="AC16" s="182">
        <f t="shared" si="1"/>
        <v>0</v>
      </c>
      <c r="AD16" s="171">
        <f t="shared" si="17"/>
        <v>0</v>
      </c>
      <c r="AE16" s="47"/>
      <c r="AF16" s="172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</row>
    <row r="17" spans="1:244" ht="19.5" customHeight="1">
      <c r="A17" s="189">
        <v>8</v>
      </c>
      <c r="B17" s="125">
        <v>1565010084</v>
      </c>
      <c r="C17" s="126" t="s">
        <v>75</v>
      </c>
      <c r="D17" s="127" t="s">
        <v>76</v>
      </c>
      <c r="E17" s="128" t="s">
        <v>260</v>
      </c>
      <c r="F17" s="43">
        <v>4.1999999999999993</v>
      </c>
      <c r="G17" s="61" t="str">
        <f t="shared" si="2"/>
        <v>D</v>
      </c>
      <c r="H17" s="62" t="str">
        <f t="shared" si="3"/>
        <v>1.0</v>
      </c>
      <c r="I17" s="43">
        <v>6.6</v>
      </c>
      <c r="J17" s="61" t="str">
        <f t="shared" si="4"/>
        <v>C⁺</v>
      </c>
      <c r="K17" s="62" t="str">
        <f t="shared" si="5"/>
        <v>2.5</v>
      </c>
      <c r="L17" s="43">
        <v>7</v>
      </c>
      <c r="M17" s="61" t="str">
        <f t="shared" si="6"/>
        <v>B</v>
      </c>
      <c r="N17" s="62" t="str">
        <f t="shared" si="7"/>
        <v>3.0</v>
      </c>
      <c r="O17" s="43">
        <v>7.4499999999999993</v>
      </c>
      <c r="P17" s="61" t="str">
        <f t="shared" si="8"/>
        <v>B</v>
      </c>
      <c r="Q17" s="62" t="str">
        <f t="shared" si="9"/>
        <v>3.0</v>
      </c>
      <c r="R17" s="43">
        <v>5.6</v>
      </c>
      <c r="S17" s="61" t="str">
        <f t="shared" si="10"/>
        <v>C</v>
      </c>
      <c r="T17" s="62" t="str">
        <f t="shared" si="11"/>
        <v>2.0</v>
      </c>
      <c r="U17" s="43">
        <v>7</v>
      </c>
      <c r="V17" s="61" t="str">
        <f t="shared" si="12"/>
        <v>B</v>
      </c>
      <c r="W17" s="62" t="str">
        <f t="shared" si="13"/>
        <v>3.0</v>
      </c>
      <c r="X17" s="44">
        <v>7.6999999999999993</v>
      </c>
      <c r="Y17" s="61" t="str">
        <f t="shared" si="14"/>
        <v>B</v>
      </c>
      <c r="Z17" s="62" t="str">
        <f t="shared" si="15"/>
        <v>3.0</v>
      </c>
      <c r="AA17" s="181">
        <f t="shared" si="0"/>
        <v>91.1</v>
      </c>
      <c r="AB17" s="79">
        <f t="shared" si="16"/>
        <v>6.5071428571428571</v>
      </c>
      <c r="AC17" s="181">
        <f t="shared" si="1"/>
        <v>35</v>
      </c>
      <c r="AD17" s="64">
        <f t="shared" si="17"/>
        <v>2.5</v>
      </c>
      <c r="AE17" s="41"/>
      <c r="AF17" s="46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</row>
    <row r="18" spans="1:244" ht="19.5" customHeight="1">
      <c r="A18" s="189">
        <v>9</v>
      </c>
      <c r="B18" s="125">
        <v>1565010086</v>
      </c>
      <c r="C18" s="126" t="s">
        <v>78</v>
      </c>
      <c r="D18" s="127" t="s">
        <v>79</v>
      </c>
      <c r="E18" s="128" t="s">
        <v>81</v>
      </c>
      <c r="F18" s="43">
        <v>7.4499999999999993</v>
      </c>
      <c r="G18" s="61" t="str">
        <f t="shared" si="2"/>
        <v>B</v>
      </c>
      <c r="H18" s="62" t="str">
        <f t="shared" si="3"/>
        <v>3.0</v>
      </c>
      <c r="I18" s="43">
        <v>7.6</v>
      </c>
      <c r="J18" s="61" t="str">
        <f t="shared" si="4"/>
        <v>B</v>
      </c>
      <c r="K18" s="62" t="str">
        <f t="shared" si="5"/>
        <v>3.0</v>
      </c>
      <c r="L18" s="43">
        <v>7.6999999999999993</v>
      </c>
      <c r="M18" s="61" t="str">
        <f t="shared" si="6"/>
        <v>B</v>
      </c>
      <c r="N18" s="62" t="str">
        <f t="shared" si="7"/>
        <v>3.0</v>
      </c>
      <c r="O18" s="43">
        <v>6.7499999999999991</v>
      </c>
      <c r="P18" s="61" t="str">
        <f t="shared" si="8"/>
        <v>C⁺</v>
      </c>
      <c r="Q18" s="62" t="str">
        <f t="shared" si="9"/>
        <v>2.5</v>
      </c>
      <c r="R18" s="43">
        <v>7.2999999999999989</v>
      </c>
      <c r="S18" s="61" t="str">
        <f t="shared" si="10"/>
        <v>B</v>
      </c>
      <c r="T18" s="62" t="str">
        <f t="shared" si="11"/>
        <v>3.0</v>
      </c>
      <c r="U18" s="43">
        <v>7.3999999999999995</v>
      </c>
      <c r="V18" s="61" t="str">
        <f t="shared" si="12"/>
        <v>B</v>
      </c>
      <c r="W18" s="62" t="str">
        <f t="shared" si="13"/>
        <v>3.0</v>
      </c>
      <c r="X18" s="44">
        <v>7</v>
      </c>
      <c r="Y18" s="61" t="str">
        <f t="shared" si="14"/>
        <v>B</v>
      </c>
      <c r="Z18" s="62" t="str">
        <f t="shared" si="15"/>
        <v>3.0</v>
      </c>
      <c r="AA18" s="181">
        <f t="shared" si="0"/>
        <v>102.39999999999999</v>
      </c>
      <c r="AB18" s="79">
        <f t="shared" si="16"/>
        <v>7.3142857142857141</v>
      </c>
      <c r="AC18" s="181">
        <f t="shared" si="1"/>
        <v>41</v>
      </c>
      <c r="AD18" s="64">
        <f t="shared" si="17"/>
        <v>2.9285714285714284</v>
      </c>
      <c r="AE18" s="41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</row>
    <row r="19" spans="1:244" ht="19.5" customHeight="1">
      <c r="A19" s="189">
        <v>10</v>
      </c>
      <c r="B19" s="125">
        <v>1565010087</v>
      </c>
      <c r="C19" s="126" t="s">
        <v>80</v>
      </c>
      <c r="D19" s="127" t="s">
        <v>14</v>
      </c>
      <c r="E19" s="128" t="s">
        <v>263</v>
      </c>
      <c r="F19" s="43">
        <v>7.2999999999999989</v>
      </c>
      <c r="G19" s="61" t="str">
        <f t="shared" si="2"/>
        <v>B</v>
      </c>
      <c r="H19" s="62" t="str">
        <f t="shared" si="3"/>
        <v>3.0</v>
      </c>
      <c r="I19" s="43">
        <v>7.6</v>
      </c>
      <c r="J19" s="61" t="str">
        <f t="shared" si="4"/>
        <v>B</v>
      </c>
      <c r="K19" s="62" t="str">
        <f t="shared" si="5"/>
        <v>3.0</v>
      </c>
      <c r="L19" s="43">
        <v>8.2999999999999989</v>
      </c>
      <c r="M19" s="61" t="str">
        <f t="shared" si="6"/>
        <v>B⁺</v>
      </c>
      <c r="N19" s="62" t="str">
        <f t="shared" si="7"/>
        <v>3.5</v>
      </c>
      <c r="O19" s="43">
        <v>7.4499999999999993</v>
      </c>
      <c r="P19" s="61" t="str">
        <f t="shared" si="8"/>
        <v>B</v>
      </c>
      <c r="Q19" s="62" t="str">
        <f t="shared" si="9"/>
        <v>3.0</v>
      </c>
      <c r="R19" s="43">
        <v>6.6</v>
      </c>
      <c r="S19" s="61" t="str">
        <f t="shared" si="10"/>
        <v>C⁺</v>
      </c>
      <c r="T19" s="62" t="str">
        <f t="shared" si="11"/>
        <v>2.5</v>
      </c>
      <c r="U19" s="43">
        <v>7.3999999999999995</v>
      </c>
      <c r="V19" s="61" t="str">
        <f t="shared" si="12"/>
        <v>B</v>
      </c>
      <c r="W19" s="62" t="str">
        <f t="shared" si="13"/>
        <v>3.0</v>
      </c>
      <c r="X19" s="44">
        <v>7.2999999999999989</v>
      </c>
      <c r="Y19" s="61" t="str">
        <f t="shared" si="14"/>
        <v>B</v>
      </c>
      <c r="Z19" s="62" t="str">
        <f t="shared" si="15"/>
        <v>3.0</v>
      </c>
      <c r="AA19" s="181">
        <f t="shared" si="0"/>
        <v>103.89999999999998</v>
      </c>
      <c r="AB19" s="79">
        <f t="shared" si="16"/>
        <v>7.4214285714285699</v>
      </c>
      <c r="AC19" s="181">
        <f t="shared" si="1"/>
        <v>42</v>
      </c>
      <c r="AD19" s="64">
        <f t="shared" si="17"/>
        <v>3</v>
      </c>
      <c r="AE19" s="41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</row>
    <row r="20" spans="1:244" ht="19.5" customHeight="1">
      <c r="A20" s="189">
        <v>11</v>
      </c>
      <c r="B20" s="125">
        <v>1565010088</v>
      </c>
      <c r="C20" s="126" t="s">
        <v>82</v>
      </c>
      <c r="D20" s="127" t="s">
        <v>83</v>
      </c>
      <c r="E20" s="128" t="s">
        <v>85</v>
      </c>
      <c r="F20" s="43">
        <v>8</v>
      </c>
      <c r="G20" s="61" t="str">
        <f t="shared" si="2"/>
        <v>B⁺</v>
      </c>
      <c r="H20" s="62" t="str">
        <f t="shared" si="3"/>
        <v>3.5</v>
      </c>
      <c r="I20" s="43">
        <v>8.2999999999999989</v>
      </c>
      <c r="J20" s="61" t="str">
        <f t="shared" si="4"/>
        <v>B⁺</v>
      </c>
      <c r="K20" s="62" t="str">
        <f t="shared" si="5"/>
        <v>3.5</v>
      </c>
      <c r="L20" s="43">
        <v>8</v>
      </c>
      <c r="M20" s="61" t="str">
        <f t="shared" si="6"/>
        <v>B⁺</v>
      </c>
      <c r="N20" s="62" t="str">
        <f t="shared" si="7"/>
        <v>3.5</v>
      </c>
      <c r="O20" s="43">
        <v>7.4499999999999993</v>
      </c>
      <c r="P20" s="61" t="str">
        <f t="shared" si="8"/>
        <v>B</v>
      </c>
      <c r="Q20" s="62" t="str">
        <f t="shared" si="9"/>
        <v>3.0</v>
      </c>
      <c r="R20" s="43">
        <v>8</v>
      </c>
      <c r="S20" s="61" t="str">
        <f t="shared" si="10"/>
        <v>B⁺</v>
      </c>
      <c r="T20" s="62" t="str">
        <f t="shared" si="11"/>
        <v>3.5</v>
      </c>
      <c r="U20" s="43">
        <v>8</v>
      </c>
      <c r="V20" s="61" t="str">
        <f t="shared" si="12"/>
        <v>B⁺</v>
      </c>
      <c r="W20" s="62" t="str">
        <f t="shared" si="13"/>
        <v>3.5</v>
      </c>
      <c r="X20" s="44">
        <v>8</v>
      </c>
      <c r="Y20" s="61" t="str">
        <f t="shared" si="14"/>
        <v>B⁺</v>
      </c>
      <c r="Z20" s="62" t="str">
        <f t="shared" si="15"/>
        <v>3.5</v>
      </c>
      <c r="AA20" s="181">
        <f t="shared" si="0"/>
        <v>111.5</v>
      </c>
      <c r="AB20" s="79">
        <f t="shared" si="16"/>
        <v>7.9642857142857144</v>
      </c>
      <c r="AC20" s="181">
        <f t="shared" si="1"/>
        <v>48</v>
      </c>
      <c r="AD20" s="64">
        <f t="shared" si="17"/>
        <v>3.4285714285714284</v>
      </c>
      <c r="AE20" s="41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</row>
    <row r="21" spans="1:244" ht="19.5" customHeight="1">
      <c r="A21" s="189">
        <v>12</v>
      </c>
      <c r="B21" s="125">
        <v>1565010090</v>
      </c>
      <c r="C21" s="126" t="s">
        <v>84</v>
      </c>
      <c r="D21" s="127" t="s">
        <v>15</v>
      </c>
      <c r="E21" s="128" t="s">
        <v>87</v>
      </c>
      <c r="F21" s="43">
        <v>8.2999999999999989</v>
      </c>
      <c r="G21" s="61" t="str">
        <f t="shared" si="2"/>
        <v>B⁺</v>
      </c>
      <c r="H21" s="62" t="str">
        <f t="shared" si="3"/>
        <v>3.5</v>
      </c>
      <c r="I21" s="43">
        <v>8.2999999999999989</v>
      </c>
      <c r="J21" s="61" t="str">
        <f t="shared" si="4"/>
        <v>B⁺</v>
      </c>
      <c r="K21" s="62" t="str">
        <f t="shared" si="5"/>
        <v>3.5</v>
      </c>
      <c r="L21" s="43">
        <v>9.3000000000000007</v>
      </c>
      <c r="M21" s="61" t="str">
        <f t="shared" si="6"/>
        <v>A</v>
      </c>
      <c r="N21" s="62" t="str">
        <f t="shared" si="7"/>
        <v>3.8</v>
      </c>
      <c r="O21" s="43">
        <v>6.7499999999999991</v>
      </c>
      <c r="P21" s="61" t="str">
        <f t="shared" si="8"/>
        <v>C⁺</v>
      </c>
      <c r="Q21" s="62" t="str">
        <f t="shared" si="9"/>
        <v>2.5</v>
      </c>
      <c r="R21" s="43">
        <v>8.1499999999999986</v>
      </c>
      <c r="S21" s="61" t="str">
        <f t="shared" si="10"/>
        <v>B⁺</v>
      </c>
      <c r="T21" s="62" t="str">
        <f t="shared" si="11"/>
        <v>3.5</v>
      </c>
      <c r="U21" s="43">
        <v>6.6999999999999993</v>
      </c>
      <c r="V21" s="61" t="str">
        <f t="shared" si="12"/>
        <v>C⁺</v>
      </c>
      <c r="W21" s="62" t="str">
        <f t="shared" si="13"/>
        <v>2.5</v>
      </c>
      <c r="X21" s="44">
        <v>8</v>
      </c>
      <c r="Y21" s="61" t="str">
        <f t="shared" si="14"/>
        <v>B⁺</v>
      </c>
      <c r="Z21" s="62" t="str">
        <f t="shared" si="15"/>
        <v>3.5</v>
      </c>
      <c r="AA21" s="181">
        <f t="shared" si="0"/>
        <v>111</v>
      </c>
      <c r="AB21" s="79">
        <f t="shared" si="16"/>
        <v>7.9285714285714288</v>
      </c>
      <c r="AC21" s="181">
        <f t="shared" si="1"/>
        <v>45.6</v>
      </c>
      <c r="AD21" s="64">
        <f t="shared" si="17"/>
        <v>3.2571428571428571</v>
      </c>
      <c r="AE21" s="41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</row>
    <row r="22" spans="1:244" ht="19.5" customHeight="1">
      <c r="A22" s="189">
        <v>13</v>
      </c>
      <c r="B22" s="125">
        <v>1565010091</v>
      </c>
      <c r="C22" s="126" t="s">
        <v>86</v>
      </c>
      <c r="D22" s="127" t="s">
        <v>15</v>
      </c>
      <c r="E22" s="128" t="s">
        <v>89</v>
      </c>
      <c r="F22" s="43">
        <v>7</v>
      </c>
      <c r="G22" s="61" t="str">
        <f t="shared" si="2"/>
        <v>B</v>
      </c>
      <c r="H22" s="62" t="str">
        <f t="shared" si="3"/>
        <v>3.0</v>
      </c>
      <c r="I22" s="43">
        <v>7.6</v>
      </c>
      <c r="J22" s="61" t="str">
        <f t="shared" si="4"/>
        <v>B</v>
      </c>
      <c r="K22" s="62" t="str">
        <f t="shared" si="5"/>
        <v>3.0</v>
      </c>
      <c r="L22" s="43">
        <v>8.6</v>
      </c>
      <c r="M22" s="61" t="str">
        <f t="shared" si="6"/>
        <v>A</v>
      </c>
      <c r="N22" s="62" t="str">
        <f t="shared" si="7"/>
        <v>3.8</v>
      </c>
      <c r="O22" s="43">
        <v>5.9999999999999991</v>
      </c>
      <c r="P22" s="61" t="str">
        <f t="shared" si="8"/>
        <v>C</v>
      </c>
      <c r="Q22" s="62" t="str">
        <f t="shared" si="9"/>
        <v>2.0</v>
      </c>
      <c r="R22" s="43">
        <v>8.1499999999999986</v>
      </c>
      <c r="S22" s="61" t="str">
        <f t="shared" si="10"/>
        <v>B⁺</v>
      </c>
      <c r="T22" s="62" t="str">
        <f t="shared" si="11"/>
        <v>3.5</v>
      </c>
      <c r="U22" s="43">
        <v>7.6999999999999993</v>
      </c>
      <c r="V22" s="61" t="str">
        <f t="shared" si="12"/>
        <v>B</v>
      </c>
      <c r="W22" s="62" t="str">
        <f t="shared" si="13"/>
        <v>3.0</v>
      </c>
      <c r="X22" s="44">
        <v>8</v>
      </c>
      <c r="Y22" s="61" t="str">
        <f t="shared" si="14"/>
        <v>B⁺</v>
      </c>
      <c r="Z22" s="62" t="str">
        <f t="shared" si="15"/>
        <v>3.5</v>
      </c>
      <c r="AA22" s="181">
        <f t="shared" si="0"/>
        <v>106.1</v>
      </c>
      <c r="AB22" s="79">
        <f t="shared" si="16"/>
        <v>7.5785714285714283</v>
      </c>
      <c r="AC22" s="181">
        <f t="shared" si="1"/>
        <v>43.6</v>
      </c>
      <c r="AD22" s="64">
        <f t="shared" si="17"/>
        <v>3.1142857142857143</v>
      </c>
      <c r="AE22" s="41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</row>
    <row r="23" spans="1:244" ht="19.5" customHeight="1">
      <c r="A23" s="189">
        <v>14</v>
      </c>
      <c r="B23" s="125">
        <v>1565010092</v>
      </c>
      <c r="C23" s="126" t="s">
        <v>88</v>
      </c>
      <c r="D23" s="127" t="s">
        <v>15</v>
      </c>
      <c r="E23" s="128" t="s">
        <v>264</v>
      </c>
      <c r="F23" s="43">
        <v>5.6999999999999993</v>
      </c>
      <c r="G23" s="61" t="str">
        <f t="shared" si="2"/>
        <v>C</v>
      </c>
      <c r="H23" s="62" t="str">
        <f t="shared" si="3"/>
        <v>2.0</v>
      </c>
      <c r="I23" s="43">
        <v>6.6</v>
      </c>
      <c r="J23" s="61" t="str">
        <f t="shared" si="4"/>
        <v>C⁺</v>
      </c>
      <c r="K23" s="62" t="str">
        <f t="shared" si="5"/>
        <v>2.5</v>
      </c>
      <c r="L23" s="43">
        <v>8.2999999999999989</v>
      </c>
      <c r="M23" s="61" t="str">
        <f t="shared" si="6"/>
        <v>B⁺</v>
      </c>
      <c r="N23" s="62" t="str">
        <f t="shared" si="7"/>
        <v>3.5</v>
      </c>
      <c r="O23" s="43">
        <v>7.6</v>
      </c>
      <c r="P23" s="61" t="str">
        <f t="shared" si="8"/>
        <v>B</v>
      </c>
      <c r="Q23" s="62" t="str">
        <f t="shared" si="9"/>
        <v>3.0</v>
      </c>
      <c r="R23" s="43">
        <v>8.2999999999999989</v>
      </c>
      <c r="S23" s="61" t="str">
        <f t="shared" si="10"/>
        <v>B⁺</v>
      </c>
      <c r="T23" s="62" t="str">
        <f t="shared" si="11"/>
        <v>3.5</v>
      </c>
      <c r="U23" s="43">
        <v>7.6999999999999993</v>
      </c>
      <c r="V23" s="61" t="str">
        <f t="shared" si="12"/>
        <v>B</v>
      </c>
      <c r="W23" s="62" t="str">
        <f t="shared" si="13"/>
        <v>3.0</v>
      </c>
      <c r="X23" s="44">
        <v>7.6999999999999993</v>
      </c>
      <c r="Y23" s="61" t="str">
        <f t="shared" si="14"/>
        <v>B</v>
      </c>
      <c r="Z23" s="62" t="str">
        <f t="shared" si="15"/>
        <v>3.0</v>
      </c>
      <c r="AA23" s="181">
        <f t="shared" si="0"/>
        <v>103.79999999999998</v>
      </c>
      <c r="AB23" s="79">
        <f t="shared" si="16"/>
        <v>7.4142857142857128</v>
      </c>
      <c r="AC23" s="181">
        <f t="shared" si="1"/>
        <v>41</v>
      </c>
      <c r="AD23" s="64">
        <f t="shared" si="17"/>
        <v>2.9285714285714284</v>
      </c>
      <c r="AE23" s="47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</row>
    <row r="24" spans="1:244" ht="19.5" customHeight="1">
      <c r="A24" s="189">
        <v>15</v>
      </c>
      <c r="B24" s="125">
        <v>1565010093</v>
      </c>
      <c r="C24" s="126" t="s">
        <v>90</v>
      </c>
      <c r="D24" s="127" t="s">
        <v>15</v>
      </c>
      <c r="E24" s="128" t="s">
        <v>265</v>
      </c>
      <c r="F24" s="43">
        <v>7.2999999999999989</v>
      </c>
      <c r="G24" s="61" t="str">
        <f t="shared" si="2"/>
        <v>B</v>
      </c>
      <c r="H24" s="62" t="str">
        <f t="shared" si="3"/>
        <v>3.0</v>
      </c>
      <c r="I24" s="43">
        <v>7.6</v>
      </c>
      <c r="J24" s="61" t="str">
        <f t="shared" si="4"/>
        <v>B</v>
      </c>
      <c r="K24" s="62" t="str">
        <f t="shared" si="5"/>
        <v>3.0</v>
      </c>
      <c r="L24" s="43">
        <v>8.2999999999999989</v>
      </c>
      <c r="M24" s="61" t="str">
        <f t="shared" si="6"/>
        <v>B⁺</v>
      </c>
      <c r="N24" s="62" t="str">
        <f t="shared" si="7"/>
        <v>3.5</v>
      </c>
      <c r="O24" s="43">
        <v>7.6</v>
      </c>
      <c r="P24" s="61" t="str">
        <f t="shared" si="8"/>
        <v>B</v>
      </c>
      <c r="Q24" s="62" t="str">
        <f t="shared" si="9"/>
        <v>3.0</v>
      </c>
      <c r="R24" s="43">
        <v>8</v>
      </c>
      <c r="S24" s="61" t="str">
        <f t="shared" si="10"/>
        <v>B⁺</v>
      </c>
      <c r="T24" s="62" t="str">
        <f t="shared" si="11"/>
        <v>3.5</v>
      </c>
      <c r="U24" s="43">
        <v>7.6999999999999993</v>
      </c>
      <c r="V24" s="61" t="str">
        <f t="shared" si="12"/>
        <v>B</v>
      </c>
      <c r="W24" s="62" t="str">
        <f t="shared" si="13"/>
        <v>3.0</v>
      </c>
      <c r="X24" s="44">
        <v>7.6999999999999993</v>
      </c>
      <c r="Y24" s="61" t="str">
        <f t="shared" si="14"/>
        <v>B</v>
      </c>
      <c r="Z24" s="62" t="str">
        <f t="shared" si="15"/>
        <v>3.0</v>
      </c>
      <c r="AA24" s="181">
        <f t="shared" si="0"/>
        <v>108.4</v>
      </c>
      <c r="AB24" s="79">
        <f t="shared" si="16"/>
        <v>7.7428571428571429</v>
      </c>
      <c r="AC24" s="181">
        <f t="shared" si="1"/>
        <v>44</v>
      </c>
      <c r="AD24" s="64">
        <f t="shared" si="17"/>
        <v>3.1428571428571428</v>
      </c>
      <c r="AE24" s="41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</row>
    <row r="25" spans="1:244" ht="19.5" customHeight="1">
      <c r="A25" s="189">
        <v>16</v>
      </c>
      <c r="B25" s="125">
        <v>1565010094</v>
      </c>
      <c r="C25" s="139" t="s">
        <v>91</v>
      </c>
      <c r="D25" s="140" t="s">
        <v>15</v>
      </c>
      <c r="E25" s="128" t="s">
        <v>266</v>
      </c>
      <c r="F25" s="43">
        <v>7.2999999999999989</v>
      </c>
      <c r="G25" s="61" t="str">
        <f t="shared" si="2"/>
        <v>B</v>
      </c>
      <c r="H25" s="62" t="str">
        <f t="shared" si="3"/>
        <v>3.0</v>
      </c>
      <c r="I25" s="43">
        <v>7.2999999999999989</v>
      </c>
      <c r="J25" s="61" t="str">
        <f t="shared" si="4"/>
        <v>B</v>
      </c>
      <c r="K25" s="62" t="str">
        <f t="shared" si="5"/>
        <v>3.0</v>
      </c>
      <c r="L25" s="43">
        <v>8.2999999999999989</v>
      </c>
      <c r="M25" s="61" t="str">
        <f t="shared" si="6"/>
        <v>B⁺</v>
      </c>
      <c r="N25" s="62" t="str">
        <f t="shared" si="7"/>
        <v>3.5</v>
      </c>
      <c r="O25" s="43">
        <v>8.4499999999999993</v>
      </c>
      <c r="P25" s="61" t="str">
        <f t="shared" si="8"/>
        <v>B⁺</v>
      </c>
      <c r="Q25" s="62" t="str">
        <f t="shared" si="9"/>
        <v>3.5</v>
      </c>
      <c r="R25" s="43">
        <v>8.2999999999999989</v>
      </c>
      <c r="S25" s="61" t="str">
        <f t="shared" si="10"/>
        <v>B⁺</v>
      </c>
      <c r="T25" s="62" t="str">
        <f t="shared" si="11"/>
        <v>3.5</v>
      </c>
      <c r="U25" s="43">
        <v>8.6999999999999993</v>
      </c>
      <c r="V25" s="61" t="str">
        <f t="shared" si="12"/>
        <v>A</v>
      </c>
      <c r="W25" s="62" t="str">
        <f t="shared" si="13"/>
        <v>3.8</v>
      </c>
      <c r="X25" s="44">
        <v>7.6999999999999993</v>
      </c>
      <c r="Y25" s="61" t="str">
        <f t="shared" si="14"/>
        <v>B</v>
      </c>
      <c r="Z25" s="62" t="str">
        <f t="shared" si="15"/>
        <v>3.0</v>
      </c>
      <c r="AA25" s="181">
        <f t="shared" si="0"/>
        <v>112.1</v>
      </c>
      <c r="AB25" s="79">
        <f t="shared" si="16"/>
        <v>8.0071428571428562</v>
      </c>
      <c r="AC25" s="181">
        <f t="shared" si="1"/>
        <v>46.6</v>
      </c>
      <c r="AD25" s="64">
        <f t="shared" si="17"/>
        <v>3.3285714285714287</v>
      </c>
      <c r="AE25" s="41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</row>
    <row r="26" spans="1:244" ht="19.5" customHeight="1">
      <c r="A26" s="189">
        <v>17</v>
      </c>
      <c r="B26" s="125">
        <v>1565010097</v>
      </c>
      <c r="C26" s="126" t="s">
        <v>92</v>
      </c>
      <c r="D26" s="127" t="s">
        <v>16</v>
      </c>
      <c r="E26" s="128" t="s">
        <v>267</v>
      </c>
      <c r="F26" s="43">
        <v>8.1499999999999986</v>
      </c>
      <c r="G26" s="61" t="str">
        <f t="shared" si="2"/>
        <v>B⁺</v>
      </c>
      <c r="H26" s="62" t="str">
        <f t="shared" si="3"/>
        <v>3.5</v>
      </c>
      <c r="I26" s="43">
        <v>8.2999999999999989</v>
      </c>
      <c r="J26" s="61" t="str">
        <f t="shared" si="4"/>
        <v>B⁺</v>
      </c>
      <c r="K26" s="62" t="str">
        <f t="shared" si="5"/>
        <v>3.5</v>
      </c>
      <c r="L26" s="43">
        <v>7.6999999999999993</v>
      </c>
      <c r="M26" s="61" t="str">
        <f t="shared" si="6"/>
        <v>B</v>
      </c>
      <c r="N26" s="62" t="str">
        <f t="shared" si="7"/>
        <v>3.0</v>
      </c>
      <c r="O26" s="43">
        <v>8.2999999999999989</v>
      </c>
      <c r="P26" s="61" t="str">
        <f t="shared" si="8"/>
        <v>B⁺</v>
      </c>
      <c r="Q26" s="62" t="str">
        <f t="shared" si="9"/>
        <v>3.5</v>
      </c>
      <c r="R26" s="43">
        <v>7.6999999999999993</v>
      </c>
      <c r="S26" s="61" t="str">
        <f t="shared" si="10"/>
        <v>B</v>
      </c>
      <c r="T26" s="62" t="str">
        <f t="shared" si="11"/>
        <v>3.0</v>
      </c>
      <c r="U26" s="43">
        <v>8</v>
      </c>
      <c r="V26" s="61" t="str">
        <f t="shared" si="12"/>
        <v>B⁺</v>
      </c>
      <c r="W26" s="62" t="str">
        <f t="shared" si="13"/>
        <v>3.5</v>
      </c>
      <c r="X26" s="44">
        <v>7.6999999999999993</v>
      </c>
      <c r="Y26" s="61" t="str">
        <f t="shared" si="14"/>
        <v>B</v>
      </c>
      <c r="Z26" s="62" t="str">
        <f t="shared" si="15"/>
        <v>3.0</v>
      </c>
      <c r="AA26" s="181">
        <f t="shared" si="0"/>
        <v>111.69999999999999</v>
      </c>
      <c r="AB26" s="79">
        <f t="shared" si="16"/>
        <v>7.9785714285714278</v>
      </c>
      <c r="AC26" s="181">
        <f t="shared" si="1"/>
        <v>46</v>
      </c>
      <c r="AD26" s="64">
        <f t="shared" si="17"/>
        <v>3.2857142857142856</v>
      </c>
      <c r="AE26" s="41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</row>
    <row r="27" spans="1:244" ht="19.5" customHeight="1">
      <c r="A27" s="189">
        <v>18</v>
      </c>
      <c r="B27" s="125">
        <v>1565010098</v>
      </c>
      <c r="C27" s="126" t="s">
        <v>93</v>
      </c>
      <c r="D27" s="127" t="s">
        <v>16</v>
      </c>
      <c r="E27" s="128" t="s">
        <v>96</v>
      </c>
      <c r="F27" s="43">
        <v>5.6</v>
      </c>
      <c r="G27" s="61" t="str">
        <f t="shared" si="2"/>
        <v>C</v>
      </c>
      <c r="H27" s="62" t="str">
        <f t="shared" si="3"/>
        <v>2.0</v>
      </c>
      <c r="I27" s="43">
        <v>8.2999999999999989</v>
      </c>
      <c r="J27" s="61" t="str">
        <f t="shared" si="4"/>
        <v>B⁺</v>
      </c>
      <c r="K27" s="62" t="str">
        <f t="shared" si="5"/>
        <v>3.5</v>
      </c>
      <c r="L27" s="43">
        <v>7.6999999999999993</v>
      </c>
      <c r="M27" s="61" t="str">
        <f t="shared" si="6"/>
        <v>B</v>
      </c>
      <c r="N27" s="62" t="str">
        <f t="shared" si="7"/>
        <v>3.0</v>
      </c>
      <c r="O27" s="43">
        <v>7.4499999999999993</v>
      </c>
      <c r="P27" s="61" t="str">
        <f t="shared" si="8"/>
        <v>B</v>
      </c>
      <c r="Q27" s="62" t="str">
        <f t="shared" si="9"/>
        <v>3.0</v>
      </c>
      <c r="R27" s="43">
        <v>7.6</v>
      </c>
      <c r="S27" s="61" t="str">
        <f t="shared" si="10"/>
        <v>B</v>
      </c>
      <c r="T27" s="62" t="str">
        <f t="shared" si="11"/>
        <v>3.0</v>
      </c>
      <c r="U27" s="43">
        <v>7.2999999999999989</v>
      </c>
      <c r="V27" s="61" t="str">
        <f t="shared" si="12"/>
        <v>B</v>
      </c>
      <c r="W27" s="62" t="str">
        <f t="shared" si="13"/>
        <v>3.0</v>
      </c>
      <c r="X27" s="44">
        <v>7.2999999999999989</v>
      </c>
      <c r="Y27" s="61" t="str">
        <f t="shared" si="14"/>
        <v>B</v>
      </c>
      <c r="Z27" s="62" t="str">
        <f t="shared" si="15"/>
        <v>3.0</v>
      </c>
      <c r="AA27" s="181">
        <f t="shared" si="0"/>
        <v>102.49999999999999</v>
      </c>
      <c r="AB27" s="79">
        <f t="shared" si="16"/>
        <v>7.3214285714285703</v>
      </c>
      <c r="AC27" s="181">
        <f t="shared" si="1"/>
        <v>41</v>
      </c>
      <c r="AD27" s="64">
        <f t="shared" si="17"/>
        <v>2.9285714285714284</v>
      </c>
      <c r="AE27" s="41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</row>
    <row r="28" spans="1:244" ht="19.5" customHeight="1">
      <c r="A28" s="189">
        <v>19</v>
      </c>
      <c r="B28" s="125">
        <v>1565010100</v>
      </c>
      <c r="C28" s="126" t="s">
        <v>94</v>
      </c>
      <c r="D28" s="127" t="s">
        <v>95</v>
      </c>
      <c r="E28" s="128" t="s">
        <v>98</v>
      </c>
      <c r="F28" s="43">
        <v>7.2999999999999989</v>
      </c>
      <c r="G28" s="61" t="str">
        <f t="shared" si="2"/>
        <v>B</v>
      </c>
      <c r="H28" s="62" t="str">
        <f t="shared" si="3"/>
        <v>3.0</v>
      </c>
      <c r="I28" s="43">
        <v>7.2999999999999989</v>
      </c>
      <c r="J28" s="61" t="str">
        <f t="shared" si="4"/>
        <v>B</v>
      </c>
      <c r="K28" s="62" t="str">
        <f t="shared" si="5"/>
        <v>3.0</v>
      </c>
      <c r="L28" s="43">
        <v>8</v>
      </c>
      <c r="M28" s="61" t="str">
        <f t="shared" si="6"/>
        <v>B⁺</v>
      </c>
      <c r="N28" s="62" t="str">
        <f t="shared" si="7"/>
        <v>3.5</v>
      </c>
      <c r="O28" s="43">
        <v>7.4499999999999993</v>
      </c>
      <c r="P28" s="61" t="str">
        <f t="shared" si="8"/>
        <v>B</v>
      </c>
      <c r="Q28" s="62" t="str">
        <f t="shared" si="9"/>
        <v>3.0</v>
      </c>
      <c r="R28" s="43">
        <v>7.6</v>
      </c>
      <c r="S28" s="61" t="str">
        <f t="shared" si="10"/>
        <v>B</v>
      </c>
      <c r="T28" s="62" t="str">
        <f t="shared" si="11"/>
        <v>3.0</v>
      </c>
      <c r="U28" s="43">
        <v>7.6999999999999993</v>
      </c>
      <c r="V28" s="61" t="str">
        <f t="shared" si="12"/>
        <v>B</v>
      </c>
      <c r="W28" s="62" t="str">
        <f t="shared" si="13"/>
        <v>3.0</v>
      </c>
      <c r="X28" s="44">
        <v>7.6999999999999993</v>
      </c>
      <c r="Y28" s="61" t="str">
        <f t="shared" si="14"/>
        <v>B</v>
      </c>
      <c r="Z28" s="62" t="str">
        <f t="shared" si="15"/>
        <v>3.0</v>
      </c>
      <c r="AA28" s="181">
        <f t="shared" si="0"/>
        <v>106.1</v>
      </c>
      <c r="AB28" s="79">
        <f t="shared" si="16"/>
        <v>7.5785714285714283</v>
      </c>
      <c r="AC28" s="181">
        <f t="shared" si="1"/>
        <v>43</v>
      </c>
      <c r="AD28" s="64">
        <f t="shared" si="17"/>
        <v>3.0714285714285716</v>
      </c>
      <c r="AE28" s="41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</row>
    <row r="29" spans="1:244" s="167" customFormat="1" ht="19.5" customHeight="1">
      <c r="A29" s="190">
        <v>20</v>
      </c>
      <c r="B29" s="131">
        <v>1565010101</v>
      </c>
      <c r="C29" s="132" t="s">
        <v>97</v>
      </c>
      <c r="D29" s="133" t="s">
        <v>17</v>
      </c>
      <c r="E29" s="134" t="s">
        <v>100</v>
      </c>
      <c r="F29" s="168">
        <v>0</v>
      </c>
      <c r="G29" s="162" t="str">
        <f t="shared" si="2"/>
        <v>F</v>
      </c>
      <c r="H29" s="163" t="b">
        <f t="shared" si="3"/>
        <v>0</v>
      </c>
      <c r="I29" s="168">
        <v>2</v>
      </c>
      <c r="J29" s="162" t="str">
        <f t="shared" si="4"/>
        <v>F</v>
      </c>
      <c r="K29" s="163" t="b">
        <f t="shared" si="5"/>
        <v>0</v>
      </c>
      <c r="L29" s="168">
        <v>2</v>
      </c>
      <c r="M29" s="162" t="str">
        <f t="shared" si="6"/>
        <v>F</v>
      </c>
      <c r="N29" s="163" t="b">
        <f t="shared" si="7"/>
        <v>0</v>
      </c>
      <c r="O29" s="168">
        <v>2</v>
      </c>
      <c r="P29" s="162" t="str">
        <f t="shared" si="8"/>
        <v>F</v>
      </c>
      <c r="Q29" s="163" t="b">
        <f t="shared" si="9"/>
        <v>0</v>
      </c>
      <c r="R29" s="168">
        <v>2</v>
      </c>
      <c r="S29" s="162" t="str">
        <f t="shared" si="10"/>
        <v>F</v>
      </c>
      <c r="T29" s="163" t="b">
        <f t="shared" si="11"/>
        <v>0</v>
      </c>
      <c r="U29" s="168">
        <v>3</v>
      </c>
      <c r="V29" s="162" t="str">
        <f t="shared" si="12"/>
        <v>F</v>
      </c>
      <c r="W29" s="163" t="b">
        <f t="shared" si="13"/>
        <v>0</v>
      </c>
      <c r="X29" s="169">
        <v>2</v>
      </c>
      <c r="Y29" s="162" t="str">
        <f t="shared" si="14"/>
        <v>F</v>
      </c>
      <c r="Z29" s="163" t="b">
        <f t="shared" si="15"/>
        <v>0</v>
      </c>
      <c r="AA29" s="182">
        <f t="shared" si="0"/>
        <v>26</v>
      </c>
      <c r="AB29" s="170">
        <f t="shared" si="16"/>
        <v>1.8571428571428572</v>
      </c>
      <c r="AC29" s="182">
        <f t="shared" si="1"/>
        <v>0</v>
      </c>
      <c r="AD29" s="171">
        <f t="shared" si="17"/>
        <v>0</v>
      </c>
      <c r="AE29" s="47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</row>
    <row r="30" spans="1:244" ht="19.5" customHeight="1">
      <c r="A30" s="189">
        <v>21</v>
      </c>
      <c r="B30" s="125">
        <v>1565010102</v>
      </c>
      <c r="C30" s="126" t="s">
        <v>99</v>
      </c>
      <c r="D30" s="127" t="s">
        <v>17</v>
      </c>
      <c r="E30" s="128" t="s">
        <v>102</v>
      </c>
      <c r="F30" s="43">
        <v>4.1999999999999993</v>
      </c>
      <c r="G30" s="61" t="str">
        <f t="shared" si="2"/>
        <v>D</v>
      </c>
      <c r="H30" s="62" t="str">
        <f t="shared" si="3"/>
        <v>1.0</v>
      </c>
      <c r="I30" s="43">
        <v>6.6</v>
      </c>
      <c r="J30" s="61" t="str">
        <f t="shared" si="4"/>
        <v>C⁺</v>
      </c>
      <c r="K30" s="62" t="str">
        <f t="shared" si="5"/>
        <v>2.5</v>
      </c>
      <c r="L30" s="43">
        <v>7.6999999999999993</v>
      </c>
      <c r="M30" s="61" t="str">
        <f t="shared" si="6"/>
        <v>B</v>
      </c>
      <c r="N30" s="62" t="str">
        <f t="shared" si="7"/>
        <v>3.0</v>
      </c>
      <c r="O30" s="43">
        <v>4.1999999999999993</v>
      </c>
      <c r="P30" s="61" t="str">
        <f t="shared" si="8"/>
        <v>D</v>
      </c>
      <c r="Q30" s="62" t="str">
        <f t="shared" si="9"/>
        <v>1.0</v>
      </c>
      <c r="R30" s="43">
        <v>3.5</v>
      </c>
      <c r="S30" s="61" t="str">
        <f t="shared" si="10"/>
        <v>F</v>
      </c>
      <c r="T30" s="62" t="b">
        <f t="shared" si="11"/>
        <v>0</v>
      </c>
      <c r="U30" s="43">
        <v>7.3999999999999995</v>
      </c>
      <c r="V30" s="61" t="str">
        <f t="shared" si="12"/>
        <v>B</v>
      </c>
      <c r="W30" s="62" t="str">
        <f t="shared" si="13"/>
        <v>3.0</v>
      </c>
      <c r="X30" s="44">
        <v>7</v>
      </c>
      <c r="Y30" s="61" t="str">
        <f t="shared" si="14"/>
        <v>B</v>
      </c>
      <c r="Z30" s="62" t="str">
        <f t="shared" si="15"/>
        <v>3.0</v>
      </c>
      <c r="AA30" s="181">
        <f t="shared" si="0"/>
        <v>81.2</v>
      </c>
      <c r="AB30" s="79">
        <f t="shared" si="16"/>
        <v>5.8</v>
      </c>
      <c r="AC30" s="181">
        <f t="shared" si="1"/>
        <v>27</v>
      </c>
      <c r="AD30" s="64">
        <f t="shared" si="17"/>
        <v>1.9285714285714286</v>
      </c>
      <c r="AE30" s="41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</row>
    <row r="31" spans="1:244" ht="19.5" customHeight="1">
      <c r="A31" s="189">
        <v>22</v>
      </c>
      <c r="B31" s="125">
        <v>1565010103</v>
      </c>
      <c r="C31" s="126" t="s">
        <v>101</v>
      </c>
      <c r="D31" s="127" t="s">
        <v>18</v>
      </c>
      <c r="E31" s="128" t="s">
        <v>104</v>
      </c>
      <c r="F31" s="43">
        <v>7.6</v>
      </c>
      <c r="G31" s="61" t="str">
        <f t="shared" si="2"/>
        <v>B</v>
      </c>
      <c r="H31" s="62" t="str">
        <f t="shared" si="3"/>
        <v>3.0</v>
      </c>
      <c r="I31" s="43">
        <v>7.6</v>
      </c>
      <c r="J31" s="61" t="str">
        <f t="shared" si="4"/>
        <v>B</v>
      </c>
      <c r="K31" s="62" t="str">
        <f t="shared" si="5"/>
        <v>3.0</v>
      </c>
      <c r="L31" s="43">
        <v>8</v>
      </c>
      <c r="M31" s="61" t="str">
        <f t="shared" si="6"/>
        <v>B⁺</v>
      </c>
      <c r="N31" s="62" t="str">
        <f t="shared" si="7"/>
        <v>3.5</v>
      </c>
      <c r="O31" s="43">
        <v>7.2999999999999989</v>
      </c>
      <c r="P31" s="61" t="str">
        <f t="shared" si="8"/>
        <v>B</v>
      </c>
      <c r="Q31" s="62" t="str">
        <f t="shared" si="9"/>
        <v>3.0</v>
      </c>
      <c r="R31" s="43">
        <v>7.2999999999999989</v>
      </c>
      <c r="S31" s="61" t="str">
        <f t="shared" si="10"/>
        <v>B</v>
      </c>
      <c r="T31" s="62" t="str">
        <f t="shared" si="11"/>
        <v>3.0</v>
      </c>
      <c r="U31" s="43">
        <v>7.2999999999999989</v>
      </c>
      <c r="V31" s="61" t="str">
        <f t="shared" si="12"/>
        <v>B</v>
      </c>
      <c r="W31" s="62" t="str">
        <f t="shared" si="13"/>
        <v>3.0</v>
      </c>
      <c r="X31" s="44">
        <v>7</v>
      </c>
      <c r="Y31" s="61" t="str">
        <f t="shared" si="14"/>
        <v>B</v>
      </c>
      <c r="Z31" s="62" t="str">
        <f t="shared" si="15"/>
        <v>3.0</v>
      </c>
      <c r="AA31" s="181">
        <f t="shared" si="0"/>
        <v>104.19999999999999</v>
      </c>
      <c r="AB31" s="79">
        <f t="shared" si="16"/>
        <v>7.4428571428571422</v>
      </c>
      <c r="AC31" s="181">
        <f t="shared" si="1"/>
        <v>43</v>
      </c>
      <c r="AD31" s="64">
        <f t="shared" si="17"/>
        <v>3.0714285714285716</v>
      </c>
      <c r="AE31" s="41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</row>
    <row r="32" spans="1:244" ht="19.5" customHeight="1">
      <c r="A32" s="189">
        <v>23</v>
      </c>
      <c r="B32" s="125">
        <v>1565010104</v>
      </c>
      <c r="C32" s="126" t="s">
        <v>19</v>
      </c>
      <c r="D32" s="127" t="s">
        <v>103</v>
      </c>
      <c r="E32" s="128" t="s">
        <v>268</v>
      </c>
      <c r="F32" s="43">
        <v>6.6</v>
      </c>
      <c r="G32" s="61" t="str">
        <f t="shared" si="2"/>
        <v>C⁺</v>
      </c>
      <c r="H32" s="62" t="str">
        <f t="shared" si="3"/>
        <v>2.5</v>
      </c>
      <c r="I32" s="43">
        <v>6.8999999999999986</v>
      </c>
      <c r="J32" s="61" t="str">
        <f t="shared" si="4"/>
        <v>C⁺</v>
      </c>
      <c r="K32" s="62" t="str">
        <f t="shared" si="5"/>
        <v>2.5</v>
      </c>
      <c r="L32" s="43">
        <v>7.6999999999999993</v>
      </c>
      <c r="M32" s="61" t="str">
        <f t="shared" si="6"/>
        <v>B</v>
      </c>
      <c r="N32" s="62" t="str">
        <f t="shared" si="7"/>
        <v>3.0</v>
      </c>
      <c r="O32" s="43">
        <v>8</v>
      </c>
      <c r="P32" s="61" t="str">
        <f t="shared" si="8"/>
        <v>B⁺</v>
      </c>
      <c r="Q32" s="62" t="str">
        <f t="shared" si="9"/>
        <v>3.5</v>
      </c>
      <c r="R32" s="43">
        <v>7.6</v>
      </c>
      <c r="S32" s="61" t="str">
        <f t="shared" si="10"/>
        <v>B</v>
      </c>
      <c r="T32" s="62" t="str">
        <f t="shared" si="11"/>
        <v>3.0</v>
      </c>
      <c r="U32" s="43">
        <v>7</v>
      </c>
      <c r="V32" s="61" t="str">
        <f t="shared" si="12"/>
        <v>B</v>
      </c>
      <c r="W32" s="62" t="str">
        <f t="shared" si="13"/>
        <v>3.0</v>
      </c>
      <c r="X32" s="44">
        <v>7.6999999999999993</v>
      </c>
      <c r="Y32" s="61" t="str">
        <f t="shared" si="14"/>
        <v>B</v>
      </c>
      <c r="Z32" s="62" t="str">
        <f t="shared" si="15"/>
        <v>3.0</v>
      </c>
      <c r="AA32" s="181">
        <f t="shared" si="0"/>
        <v>103</v>
      </c>
      <c r="AB32" s="79">
        <f t="shared" si="16"/>
        <v>7.3571428571428568</v>
      </c>
      <c r="AC32" s="181">
        <f t="shared" si="1"/>
        <v>41</v>
      </c>
      <c r="AD32" s="64">
        <f t="shared" si="17"/>
        <v>2.9285714285714284</v>
      </c>
      <c r="AE32" s="41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</row>
    <row r="33" spans="1:244" ht="19.5" customHeight="1">
      <c r="A33" s="189">
        <v>24</v>
      </c>
      <c r="B33" s="125">
        <v>1565010105</v>
      </c>
      <c r="C33" s="126" t="s">
        <v>269</v>
      </c>
      <c r="D33" s="127" t="s">
        <v>105</v>
      </c>
      <c r="E33" s="128" t="s">
        <v>107</v>
      </c>
      <c r="F33" s="43">
        <v>4.1999999999999993</v>
      </c>
      <c r="G33" s="61" t="str">
        <f t="shared" si="2"/>
        <v>D</v>
      </c>
      <c r="H33" s="62" t="str">
        <f t="shared" si="3"/>
        <v>1.0</v>
      </c>
      <c r="I33" s="43">
        <v>6.6</v>
      </c>
      <c r="J33" s="61" t="str">
        <f t="shared" si="4"/>
        <v>C⁺</v>
      </c>
      <c r="K33" s="62" t="str">
        <f t="shared" si="5"/>
        <v>2.5</v>
      </c>
      <c r="L33" s="43">
        <v>7.6</v>
      </c>
      <c r="M33" s="61" t="str">
        <f t="shared" si="6"/>
        <v>B</v>
      </c>
      <c r="N33" s="62" t="str">
        <f t="shared" si="7"/>
        <v>3.0</v>
      </c>
      <c r="O33" s="43">
        <v>7.4499999999999993</v>
      </c>
      <c r="P33" s="61" t="str">
        <f t="shared" si="8"/>
        <v>B</v>
      </c>
      <c r="Q33" s="62" t="str">
        <f t="shared" si="9"/>
        <v>3.0</v>
      </c>
      <c r="R33" s="43">
        <v>7.4499999999999993</v>
      </c>
      <c r="S33" s="61" t="str">
        <f t="shared" si="10"/>
        <v>B</v>
      </c>
      <c r="T33" s="62" t="str">
        <f t="shared" si="11"/>
        <v>3.0</v>
      </c>
      <c r="U33" s="43">
        <v>7.3999999999999995</v>
      </c>
      <c r="V33" s="61" t="str">
        <f t="shared" si="12"/>
        <v>B</v>
      </c>
      <c r="W33" s="62" t="str">
        <f t="shared" si="13"/>
        <v>3.0</v>
      </c>
      <c r="X33" s="44">
        <v>6.2999999999999989</v>
      </c>
      <c r="Y33" s="61" t="str">
        <f t="shared" si="14"/>
        <v>C</v>
      </c>
      <c r="Z33" s="62" t="str">
        <f t="shared" si="15"/>
        <v>2.0</v>
      </c>
      <c r="AA33" s="181">
        <f t="shared" si="0"/>
        <v>93.999999999999986</v>
      </c>
      <c r="AB33" s="79">
        <f t="shared" si="16"/>
        <v>6.7142857142857135</v>
      </c>
      <c r="AC33" s="181">
        <f t="shared" si="1"/>
        <v>35</v>
      </c>
      <c r="AD33" s="64">
        <f t="shared" si="17"/>
        <v>2.5</v>
      </c>
      <c r="AE33" s="41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</row>
    <row r="34" spans="1:244" ht="19.5" customHeight="1">
      <c r="A34" s="189">
        <v>25</v>
      </c>
      <c r="B34" s="125">
        <v>1565010106</v>
      </c>
      <c r="C34" s="126" t="s">
        <v>106</v>
      </c>
      <c r="D34" s="127" t="s">
        <v>20</v>
      </c>
      <c r="E34" s="128" t="s">
        <v>109</v>
      </c>
      <c r="F34" s="43">
        <v>7.2999999999999989</v>
      </c>
      <c r="G34" s="61" t="str">
        <f t="shared" si="2"/>
        <v>B</v>
      </c>
      <c r="H34" s="62" t="str">
        <f t="shared" si="3"/>
        <v>3.0</v>
      </c>
      <c r="I34" s="43">
        <v>7.6</v>
      </c>
      <c r="J34" s="61" t="str">
        <f t="shared" si="4"/>
        <v>B</v>
      </c>
      <c r="K34" s="62" t="str">
        <f t="shared" si="5"/>
        <v>3.0</v>
      </c>
      <c r="L34" s="43">
        <v>8.6</v>
      </c>
      <c r="M34" s="61" t="str">
        <f t="shared" si="6"/>
        <v>A</v>
      </c>
      <c r="N34" s="62" t="str">
        <f t="shared" si="7"/>
        <v>3.8</v>
      </c>
      <c r="O34" s="43">
        <v>7.6</v>
      </c>
      <c r="P34" s="61" t="str">
        <f t="shared" si="8"/>
        <v>B</v>
      </c>
      <c r="Q34" s="62" t="str">
        <f t="shared" si="9"/>
        <v>3.0</v>
      </c>
      <c r="R34" s="43">
        <v>8.1499999999999986</v>
      </c>
      <c r="S34" s="61" t="str">
        <f t="shared" si="10"/>
        <v>B⁺</v>
      </c>
      <c r="T34" s="62" t="str">
        <f t="shared" si="11"/>
        <v>3.5</v>
      </c>
      <c r="U34" s="43">
        <v>7.3999999999999995</v>
      </c>
      <c r="V34" s="61" t="str">
        <f t="shared" si="12"/>
        <v>B</v>
      </c>
      <c r="W34" s="62" t="str">
        <f t="shared" si="13"/>
        <v>3.0</v>
      </c>
      <c r="X34" s="44">
        <v>8</v>
      </c>
      <c r="Y34" s="61" t="str">
        <f t="shared" si="14"/>
        <v>B⁺</v>
      </c>
      <c r="Z34" s="62" t="str">
        <f t="shared" si="15"/>
        <v>3.5</v>
      </c>
      <c r="AA34" s="181">
        <f t="shared" si="0"/>
        <v>109.3</v>
      </c>
      <c r="AB34" s="79">
        <f t="shared" si="16"/>
        <v>7.8071428571428569</v>
      </c>
      <c r="AC34" s="181">
        <f t="shared" si="1"/>
        <v>45.6</v>
      </c>
      <c r="AD34" s="64">
        <f t="shared" si="17"/>
        <v>3.2571428571428571</v>
      </c>
      <c r="AE34" s="41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</row>
    <row r="35" spans="1:244" ht="19.5" customHeight="1">
      <c r="A35" s="189">
        <v>26</v>
      </c>
      <c r="B35" s="125">
        <v>1565010108</v>
      </c>
      <c r="C35" s="139" t="s">
        <v>108</v>
      </c>
      <c r="D35" s="141" t="s">
        <v>21</v>
      </c>
      <c r="E35" s="128" t="s">
        <v>110</v>
      </c>
      <c r="F35" s="43">
        <v>8</v>
      </c>
      <c r="G35" s="61" t="str">
        <f t="shared" si="2"/>
        <v>B⁺</v>
      </c>
      <c r="H35" s="62" t="str">
        <f t="shared" si="3"/>
        <v>3.5</v>
      </c>
      <c r="I35" s="43">
        <v>8.2999999999999989</v>
      </c>
      <c r="J35" s="61" t="str">
        <f t="shared" si="4"/>
        <v>B⁺</v>
      </c>
      <c r="K35" s="62" t="str">
        <f t="shared" si="5"/>
        <v>3.5</v>
      </c>
      <c r="L35" s="43">
        <v>8.2999999999999989</v>
      </c>
      <c r="M35" s="61" t="str">
        <f t="shared" si="6"/>
        <v>B⁺</v>
      </c>
      <c r="N35" s="62" t="str">
        <f t="shared" si="7"/>
        <v>3.5</v>
      </c>
      <c r="O35" s="43">
        <v>7.4499999999999993</v>
      </c>
      <c r="P35" s="61" t="str">
        <f t="shared" si="8"/>
        <v>B</v>
      </c>
      <c r="Q35" s="62" t="str">
        <f t="shared" si="9"/>
        <v>3.0</v>
      </c>
      <c r="R35" s="43">
        <v>8.2999999999999989</v>
      </c>
      <c r="S35" s="61" t="str">
        <f t="shared" si="10"/>
        <v>B⁺</v>
      </c>
      <c r="T35" s="62" t="str">
        <f t="shared" si="11"/>
        <v>3.5</v>
      </c>
      <c r="U35" s="43">
        <v>8</v>
      </c>
      <c r="V35" s="61" t="str">
        <f t="shared" si="12"/>
        <v>B⁺</v>
      </c>
      <c r="W35" s="62" t="str">
        <f t="shared" si="13"/>
        <v>3.5</v>
      </c>
      <c r="X35" s="44">
        <v>8</v>
      </c>
      <c r="Y35" s="61" t="str">
        <f t="shared" si="14"/>
        <v>B⁺</v>
      </c>
      <c r="Z35" s="62" t="str">
        <f t="shared" si="15"/>
        <v>3.5</v>
      </c>
      <c r="AA35" s="181">
        <f t="shared" si="0"/>
        <v>112.69999999999999</v>
      </c>
      <c r="AB35" s="79">
        <f t="shared" si="16"/>
        <v>8.0499999999999989</v>
      </c>
      <c r="AC35" s="181">
        <f t="shared" si="1"/>
        <v>48</v>
      </c>
      <c r="AD35" s="64">
        <f t="shared" si="17"/>
        <v>3.4285714285714284</v>
      </c>
      <c r="AE35" s="41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</row>
    <row r="36" spans="1:244" ht="19.5" customHeight="1">
      <c r="A36" s="189">
        <v>27</v>
      </c>
      <c r="B36" s="125">
        <v>1565010110</v>
      </c>
      <c r="C36" s="126" t="s">
        <v>22</v>
      </c>
      <c r="D36" s="127" t="s">
        <v>23</v>
      </c>
      <c r="E36" s="128" t="s">
        <v>112</v>
      </c>
      <c r="F36" s="43">
        <v>7.6999999999999993</v>
      </c>
      <c r="G36" s="61" t="str">
        <f t="shared" si="2"/>
        <v>B</v>
      </c>
      <c r="H36" s="62" t="str">
        <f t="shared" si="3"/>
        <v>3.0</v>
      </c>
      <c r="I36" s="43">
        <v>8.2999999999999989</v>
      </c>
      <c r="J36" s="61" t="str">
        <f t="shared" si="4"/>
        <v>B⁺</v>
      </c>
      <c r="K36" s="62" t="str">
        <f t="shared" si="5"/>
        <v>3.5</v>
      </c>
      <c r="L36" s="43">
        <v>8</v>
      </c>
      <c r="M36" s="61" t="str">
        <f t="shared" si="6"/>
        <v>B⁺</v>
      </c>
      <c r="N36" s="62" t="str">
        <f t="shared" si="7"/>
        <v>3.5</v>
      </c>
      <c r="O36" s="43">
        <v>7.4499999999999993</v>
      </c>
      <c r="P36" s="61" t="str">
        <f t="shared" si="8"/>
        <v>B</v>
      </c>
      <c r="Q36" s="62" t="str">
        <f t="shared" si="9"/>
        <v>3.0</v>
      </c>
      <c r="R36" s="43">
        <v>7.75</v>
      </c>
      <c r="S36" s="61" t="str">
        <f t="shared" si="10"/>
        <v>B</v>
      </c>
      <c r="T36" s="62" t="str">
        <f t="shared" si="11"/>
        <v>3.0</v>
      </c>
      <c r="U36" s="43">
        <v>7.6999999999999993</v>
      </c>
      <c r="V36" s="61" t="str">
        <f t="shared" si="12"/>
        <v>B</v>
      </c>
      <c r="W36" s="62" t="str">
        <f t="shared" si="13"/>
        <v>3.0</v>
      </c>
      <c r="X36" s="44">
        <v>8</v>
      </c>
      <c r="Y36" s="61" t="str">
        <f t="shared" si="14"/>
        <v>B⁺</v>
      </c>
      <c r="Z36" s="62" t="str">
        <f t="shared" si="15"/>
        <v>3.5</v>
      </c>
      <c r="AA36" s="181">
        <f t="shared" si="0"/>
        <v>109.80000000000001</v>
      </c>
      <c r="AB36" s="79">
        <f t="shared" si="16"/>
        <v>7.8428571428571434</v>
      </c>
      <c r="AC36" s="181">
        <f t="shared" si="1"/>
        <v>45</v>
      </c>
      <c r="AD36" s="64">
        <f t="shared" si="17"/>
        <v>3.2142857142857144</v>
      </c>
      <c r="AE36" s="41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</row>
    <row r="37" spans="1:244" ht="19.5" customHeight="1">
      <c r="A37" s="189">
        <v>28</v>
      </c>
      <c r="B37" s="125">
        <v>1565010111</v>
      </c>
      <c r="C37" s="126" t="s">
        <v>111</v>
      </c>
      <c r="D37" s="127" t="s">
        <v>23</v>
      </c>
      <c r="E37" s="128" t="s">
        <v>114</v>
      </c>
      <c r="F37" s="43">
        <v>4.8999999999999995</v>
      </c>
      <c r="G37" s="61" t="str">
        <f t="shared" si="2"/>
        <v>D</v>
      </c>
      <c r="H37" s="62" t="str">
        <f t="shared" si="3"/>
        <v>1.0</v>
      </c>
      <c r="I37" s="43">
        <v>7.2999999999999989</v>
      </c>
      <c r="J37" s="61" t="str">
        <f t="shared" si="4"/>
        <v>B</v>
      </c>
      <c r="K37" s="62" t="str">
        <f t="shared" si="5"/>
        <v>3.0</v>
      </c>
      <c r="L37" s="43">
        <v>8</v>
      </c>
      <c r="M37" s="61" t="str">
        <f t="shared" si="6"/>
        <v>B⁺</v>
      </c>
      <c r="N37" s="62" t="str">
        <f t="shared" si="7"/>
        <v>3.5</v>
      </c>
      <c r="O37" s="43">
        <v>8.1499999999999986</v>
      </c>
      <c r="P37" s="61" t="str">
        <f t="shared" si="8"/>
        <v>B⁺</v>
      </c>
      <c r="Q37" s="62" t="str">
        <f t="shared" si="9"/>
        <v>3.5</v>
      </c>
      <c r="R37" s="43">
        <v>4.1999999999999993</v>
      </c>
      <c r="S37" s="61" t="str">
        <f t="shared" si="10"/>
        <v>D</v>
      </c>
      <c r="T37" s="62" t="str">
        <f t="shared" si="11"/>
        <v>1.0</v>
      </c>
      <c r="U37" s="43">
        <v>7.6999999999999993</v>
      </c>
      <c r="V37" s="61" t="str">
        <f t="shared" si="12"/>
        <v>B</v>
      </c>
      <c r="W37" s="62" t="str">
        <f t="shared" si="13"/>
        <v>3.0</v>
      </c>
      <c r="X37" s="44">
        <v>6.2999999999999989</v>
      </c>
      <c r="Y37" s="61" t="str">
        <f t="shared" si="14"/>
        <v>C</v>
      </c>
      <c r="Z37" s="62" t="str">
        <f t="shared" si="15"/>
        <v>2.0</v>
      </c>
      <c r="AA37" s="181">
        <f t="shared" si="0"/>
        <v>93.1</v>
      </c>
      <c r="AB37" s="79">
        <f t="shared" si="16"/>
        <v>6.6499999999999995</v>
      </c>
      <c r="AC37" s="181">
        <f t="shared" si="1"/>
        <v>34</v>
      </c>
      <c r="AD37" s="64">
        <f t="shared" si="17"/>
        <v>2.4285714285714284</v>
      </c>
      <c r="AE37" s="41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</row>
    <row r="38" spans="1:244" ht="19.5" customHeight="1">
      <c r="A38" s="189">
        <v>29</v>
      </c>
      <c r="B38" s="125">
        <v>1565010112</v>
      </c>
      <c r="C38" s="126" t="s">
        <v>106</v>
      </c>
      <c r="D38" s="127" t="s">
        <v>113</v>
      </c>
      <c r="E38" s="128" t="s">
        <v>115</v>
      </c>
      <c r="F38" s="43">
        <v>7.6999999999999993</v>
      </c>
      <c r="G38" s="61" t="str">
        <f t="shared" si="2"/>
        <v>B</v>
      </c>
      <c r="H38" s="62" t="str">
        <f t="shared" si="3"/>
        <v>3.0</v>
      </c>
      <c r="I38" s="43">
        <v>8</v>
      </c>
      <c r="J38" s="61" t="str">
        <f t="shared" si="4"/>
        <v>B⁺</v>
      </c>
      <c r="K38" s="62" t="str">
        <f t="shared" si="5"/>
        <v>3.5</v>
      </c>
      <c r="L38" s="43">
        <v>7.6999999999999993</v>
      </c>
      <c r="M38" s="61" t="str">
        <f t="shared" si="6"/>
        <v>B</v>
      </c>
      <c r="N38" s="62" t="str">
        <f t="shared" si="7"/>
        <v>3.0</v>
      </c>
      <c r="O38" s="43">
        <v>7.6</v>
      </c>
      <c r="P38" s="61" t="str">
        <f t="shared" si="8"/>
        <v>B</v>
      </c>
      <c r="Q38" s="62" t="str">
        <f t="shared" si="9"/>
        <v>3.0</v>
      </c>
      <c r="R38" s="43">
        <v>7.75</v>
      </c>
      <c r="S38" s="61" t="str">
        <f t="shared" si="10"/>
        <v>B</v>
      </c>
      <c r="T38" s="62" t="str">
        <f t="shared" si="11"/>
        <v>3.0</v>
      </c>
      <c r="U38" s="43">
        <v>7.3999999999999995</v>
      </c>
      <c r="V38" s="61" t="str">
        <f t="shared" si="12"/>
        <v>B</v>
      </c>
      <c r="W38" s="62" t="str">
        <f t="shared" si="13"/>
        <v>3.0</v>
      </c>
      <c r="X38" s="44">
        <v>7</v>
      </c>
      <c r="Y38" s="61" t="str">
        <f t="shared" si="14"/>
        <v>B</v>
      </c>
      <c r="Z38" s="62" t="str">
        <f t="shared" si="15"/>
        <v>3.0</v>
      </c>
      <c r="AA38" s="181">
        <f t="shared" si="0"/>
        <v>106.3</v>
      </c>
      <c r="AB38" s="79">
        <f t="shared" si="16"/>
        <v>7.5928571428571425</v>
      </c>
      <c r="AC38" s="181">
        <f t="shared" si="1"/>
        <v>43</v>
      </c>
      <c r="AD38" s="64">
        <f t="shared" si="17"/>
        <v>3.0714285714285716</v>
      </c>
      <c r="AE38" s="41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</row>
    <row r="39" spans="1:244" ht="19.5" customHeight="1">
      <c r="A39" s="189">
        <v>30</v>
      </c>
      <c r="B39" s="125">
        <v>1565010113</v>
      </c>
      <c r="C39" s="126" t="s">
        <v>106</v>
      </c>
      <c r="D39" s="127" t="s">
        <v>24</v>
      </c>
      <c r="E39" s="128" t="s">
        <v>118</v>
      </c>
      <c r="F39" s="43">
        <v>6.2999999999999989</v>
      </c>
      <c r="G39" s="61" t="str">
        <f t="shared" si="2"/>
        <v>C</v>
      </c>
      <c r="H39" s="62" t="str">
        <f t="shared" si="3"/>
        <v>2.0</v>
      </c>
      <c r="I39" s="43">
        <v>6.6</v>
      </c>
      <c r="J39" s="61" t="str">
        <f t="shared" si="4"/>
        <v>C⁺</v>
      </c>
      <c r="K39" s="62" t="str">
        <f t="shared" si="5"/>
        <v>2.5</v>
      </c>
      <c r="L39" s="43">
        <v>7</v>
      </c>
      <c r="M39" s="61" t="str">
        <f t="shared" si="6"/>
        <v>B</v>
      </c>
      <c r="N39" s="62" t="str">
        <f t="shared" si="7"/>
        <v>3.0</v>
      </c>
      <c r="O39" s="43">
        <v>7.4499999999999993</v>
      </c>
      <c r="P39" s="61" t="str">
        <f t="shared" si="8"/>
        <v>B</v>
      </c>
      <c r="Q39" s="62" t="str">
        <f t="shared" si="9"/>
        <v>3.0</v>
      </c>
      <c r="R39" s="43">
        <v>7.2999999999999989</v>
      </c>
      <c r="S39" s="61" t="str">
        <f t="shared" si="10"/>
        <v>B</v>
      </c>
      <c r="T39" s="62" t="str">
        <f t="shared" si="11"/>
        <v>3.0</v>
      </c>
      <c r="U39" s="43">
        <v>6.6999999999999993</v>
      </c>
      <c r="V39" s="61" t="str">
        <f t="shared" si="12"/>
        <v>C⁺</v>
      </c>
      <c r="W39" s="62" t="str">
        <f t="shared" si="13"/>
        <v>2.5</v>
      </c>
      <c r="X39" s="44">
        <v>8</v>
      </c>
      <c r="Y39" s="61" t="str">
        <f t="shared" si="14"/>
        <v>B⁺</v>
      </c>
      <c r="Z39" s="62" t="str">
        <f t="shared" si="15"/>
        <v>3.5</v>
      </c>
      <c r="AA39" s="181">
        <f t="shared" si="0"/>
        <v>98.699999999999989</v>
      </c>
      <c r="AB39" s="79">
        <f t="shared" si="16"/>
        <v>7.0499999999999989</v>
      </c>
      <c r="AC39" s="181">
        <f t="shared" si="1"/>
        <v>39</v>
      </c>
      <c r="AD39" s="64">
        <f t="shared" si="17"/>
        <v>2.7857142857142856</v>
      </c>
      <c r="AE39" s="41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</row>
    <row r="40" spans="1:244" ht="19.5" customHeight="1">
      <c r="A40" s="189">
        <v>31</v>
      </c>
      <c r="B40" s="125">
        <v>1565010114</v>
      </c>
      <c r="C40" s="126" t="s">
        <v>116</v>
      </c>
      <c r="D40" s="127" t="s">
        <v>117</v>
      </c>
      <c r="E40" s="128" t="s">
        <v>270</v>
      </c>
      <c r="F40" s="43">
        <v>4.8999999999999995</v>
      </c>
      <c r="G40" s="61" t="str">
        <f t="shared" si="2"/>
        <v>D</v>
      </c>
      <c r="H40" s="62" t="str">
        <f t="shared" si="3"/>
        <v>1.0</v>
      </c>
      <c r="I40" s="43">
        <v>7.6</v>
      </c>
      <c r="J40" s="61" t="str">
        <f t="shared" si="4"/>
        <v>B</v>
      </c>
      <c r="K40" s="62" t="str">
        <f t="shared" si="5"/>
        <v>3.0</v>
      </c>
      <c r="L40" s="43">
        <v>7.2999999999999989</v>
      </c>
      <c r="M40" s="61" t="str">
        <f t="shared" si="6"/>
        <v>B</v>
      </c>
      <c r="N40" s="62" t="str">
        <f t="shared" si="7"/>
        <v>3.0</v>
      </c>
      <c r="O40" s="43">
        <v>8.1499999999999986</v>
      </c>
      <c r="P40" s="61" t="str">
        <f t="shared" si="8"/>
        <v>B⁺</v>
      </c>
      <c r="Q40" s="62" t="str">
        <f t="shared" si="9"/>
        <v>3.5</v>
      </c>
      <c r="R40" s="43">
        <v>7.6999999999999993</v>
      </c>
      <c r="S40" s="61" t="str">
        <f t="shared" si="10"/>
        <v>B</v>
      </c>
      <c r="T40" s="62" t="str">
        <f t="shared" si="11"/>
        <v>3.0</v>
      </c>
      <c r="U40" s="43">
        <v>7.3999999999999995</v>
      </c>
      <c r="V40" s="61" t="str">
        <f t="shared" si="12"/>
        <v>B</v>
      </c>
      <c r="W40" s="62" t="str">
        <f t="shared" si="13"/>
        <v>3.0</v>
      </c>
      <c r="X40" s="44">
        <v>7.2999999999999989</v>
      </c>
      <c r="Y40" s="61" t="str">
        <f t="shared" si="14"/>
        <v>B</v>
      </c>
      <c r="Z40" s="62" t="str">
        <f t="shared" si="15"/>
        <v>3.0</v>
      </c>
      <c r="AA40" s="181">
        <f t="shared" si="0"/>
        <v>100.69999999999997</v>
      </c>
      <c r="AB40" s="79">
        <f t="shared" si="16"/>
        <v>7.1928571428571413</v>
      </c>
      <c r="AC40" s="181">
        <f t="shared" si="1"/>
        <v>39</v>
      </c>
      <c r="AD40" s="64">
        <f t="shared" si="17"/>
        <v>2.7857142857142856</v>
      </c>
      <c r="AE40" s="41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</row>
    <row r="41" spans="1:244" ht="19.5" customHeight="1">
      <c r="A41" s="189">
        <v>32</v>
      </c>
      <c r="B41" s="125">
        <v>1565010115</v>
      </c>
      <c r="C41" s="126" t="s">
        <v>119</v>
      </c>
      <c r="D41" s="127" t="s">
        <v>120</v>
      </c>
      <c r="E41" s="128" t="s">
        <v>123</v>
      </c>
      <c r="F41" s="43">
        <v>7.6</v>
      </c>
      <c r="G41" s="61" t="str">
        <f t="shared" si="2"/>
        <v>B</v>
      </c>
      <c r="H41" s="62" t="str">
        <f t="shared" si="3"/>
        <v>3.0</v>
      </c>
      <c r="I41" s="43">
        <v>7.2999999999999989</v>
      </c>
      <c r="J41" s="61" t="str">
        <f t="shared" si="4"/>
        <v>B</v>
      </c>
      <c r="K41" s="62" t="str">
        <f t="shared" si="5"/>
        <v>3.0</v>
      </c>
      <c r="L41" s="43">
        <v>5.6</v>
      </c>
      <c r="M41" s="61" t="str">
        <f t="shared" si="6"/>
        <v>C</v>
      </c>
      <c r="N41" s="62" t="str">
        <f t="shared" si="7"/>
        <v>2.0</v>
      </c>
      <c r="O41" s="43">
        <v>5.6</v>
      </c>
      <c r="P41" s="61" t="str">
        <f t="shared" si="8"/>
        <v>C</v>
      </c>
      <c r="Q41" s="62" t="str">
        <f t="shared" si="9"/>
        <v>2.0</v>
      </c>
      <c r="R41" s="43">
        <v>7.6</v>
      </c>
      <c r="S41" s="61" t="str">
        <f t="shared" si="10"/>
        <v>B</v>
      </c>
      <c r="T41" s="62" t="str">
        <f t="shared" si="11"/>
        <v>3.0</v>
      </c>
      <c r="U41" s="43">
        <v>7.6999999999999993</v>
      </c>
      <c r="V41" s="61" t="str">
        <f t="shared" si="12"/>
        <v>B</v>
      </c>
      <c r="W41" s="62" t="str">
        <f t="shared" si="13"/>
        <v>3.0</v>
      </c>
      <c r="X41" s="44">
        <v>8</v>
      </c>
      <c r="Y41" s="61" t="str">
        <f t="shared" si="14"/>
        <v>B⁺</v>
      </c>
      <c r="Z41" s="62" t="str">
        <f t="shared" si="15"/>
        <v>3.5</v>
      </c>
      <c r="AA41" s="181">
        <f t="shared" si="0"/>
        <v>98.800000000000011</v>
      </c>
      <c r="AB41" s="79">
        <f t="shared" si="16"/>
        <v>7.0571428571428578</v>
      </c>
      <c r="AC41" s="181">
        <f t="shared" si="1"/>
        <v>39</v>
      </c>
      <c r="AD41" s="64">
        <f t="shared" si="17"/>
        <v>2.7857142857142856</v>
      </c>
      <c r="AE41" s="41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</row>
    <row r="42" spans="1:244" ht="19.5" customHeight="1">
      <c r="A42" s="189">
        <v>33</v>
      </c>
      <c r="B42" s="125">
        <v>1565010116</v>
      </c>
      <c r="C42" s="126" t="s">
        <v>121</v>
      </c>
      <c r="D42" s="127" t="s">
        <v>122</v>
      </c>
      <c r="E42" s="128" t="s">
        <v>125</v>
      </c>
      <c r="F42" s="43">
        <v>8</v>
      </c>
      <c r="G42" s="61" t="str">
        <f t="shared" si="2"/>
        <v>B⁺</v>
      </c>
      <c r="H42" s="62" t="str">
        <f t="shared" si="3"/>
        <v>3.5</v>
      </c>
      <c r="I42" s="43">
        <v>8.2999999999999989</v>
      </c>
      <c r="J42" s="61" t="str">
        <f t="shared" si="4"/>
        <v>B⁺</v>
      </c>
      <c r="K42" s="62" t="str">
        <f t="shared" si="5"/>
        <v>3.5</v>
      </c>
      <c r="L42" s="43">
        <v>7.6999999999999993</v>
      </c>
      <c r="M42" s="61" t="str">
        <f t="shared" si="6"/>
        <v>B</v>
      </c>
      <c r="N42" s="62" t="str">
        <f t="shared" si="7"/>
        <v>3.0</v>
      </c>
      <c r="O42" s="43">
        <v>4.8999999999999995</v>
      </c>
      <c r="P42" s="61" t="str">
        <f t="shared" si="8"/>
        <v>D</v>
      </c>
      <c r="Q42" s="62" t="str">
        <f t="shared" si="9"/>
        <v>1.0</v>
      </c>
      <c r="R42" s="43">
        <v>7.2999999999999989</v>
      </c>
      <c r="S42" s="61" t="str">
        <f t="shared" si="10"/>
        <v>B</v>
      </c>
      <c r="T42" s="62" t="str">
        <f t="shared" si="11"/>
        <v>3.0</v>
      </c>
      <c r="U42" s="43">
        <v>8</v>
      </c>
      <c r="V42" s="61" t="str">
        <f t="shared" si="12"/>
        <v>B⁺</v>
      </c>
      <c r="W42" s="62" t="str">
        <f t="shared" si="13"/>
        <v>3.5</v>
      </c>
      <c r="X42" s="44">
        <v>7.6999999999999993</v>
      </c>
      <c r="Y42" s="61" t="str">
        <f t="shared" si="14"/>
        <v>B</v>
      </c>
      <c r="Z42" s="62" t="str">
        <f t="shared" si="15"/>
        <v>3.0</v>
      </c>
      <c r="AA42" s="181">
        <f t="shared" si="0"/>
        <v>103.79999999999998</v>
      </c>
      <c r="AB42" s="79">
        <f t="shared" si="16"/>
        <v>7.4142857142857128</v>
      </c>
      <c r="AC42" s="181">
        <f t="shared" si="1"/>
        <v>41</v>
      </c>
      <c r="AD42" s="64">
        <f t="shared" si="17"/>
        <v>2.9285714285714284</v>
      </c>
      <c r="AE42" s="41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</row>
    <row r="43" spans="1:244" ht="19.5" customHeight="1">
      <c r="A43" s="189">
        <v>34</v>
      </c>
      <c r="B43" s="125">
        <v>1565010117</v>
      </c>
      <c r="C43" s="126" t="s">
        <v>124</v>
      </c>
      <c r="D43" s="127" t="s">
        <v>25</v>
      </c>
      <c r="E43" s="128" t="s">
        <v>126</v>
      </c>
      <c r="F43" s="43">
        <v>7.2999999999999989</v>
      </c>
      <c r="G43" s="61" t="str">
        <f t="shared" si="2"/>
        <v>B</v>
      </c>
      <c r="H43" s="62" t="str">
        <f t="shared" si="3"/>
        <v>3.0</v>
      </c>
      <c r="I43" s="43">
        <v>7.6</v>
      </c>
      <c r="J43" s="61" t="str">
        <f t="shared" si="4"/>
        <v>B</v>
      </c>
      <c r="K43" s="62" t="str">
        <f t="shared" si="5"/>
        <v>3.0</v>
      </c>
      <c r="L43" s="43">
        <v>8.6</v>
      </c>
      <c r="M43" s="61" t="str">
        <f t="shared" si="6"/>
        <v>A</v>
      </c>
      <c r="N43" s="62" t="str">
        <f t="shared" si="7"/>
        <v>3.8</v>
      </c>
      <c r="O43" s="43">
        <v>7.4499999999999993</v>
      </c>
      <c r="P43" s="61" t="str">
        <f t="shared" si="8"/>
        <v>B</v>
      </c>
      <c r="Q43" s="62" t="str">
        <f t="shared" si="9"/>
        <v>3.0</v>
      </c>
      <c r="R43" s="43">
        <v>6.8999999999999986</v>
      </c>
      <c r="S43" s="61" t="str">
        <f t="shared" si="10"/>
        <v>C⁺</v>
      </c>
      <c r="T43" s="62" t="str">
        <f t="shared" si="11"/>
        <v>2.5</v>
      </c>
      <c r="U43" s="43">
        <v>7.6999999999999993</v>
      </c>
      <c r="V43" s="61" t="str">
        <f t="shared" si="12"/>
        <v>B</v>
      </c>
      <c r="W43" s="62" t="str">
        <f t="shared" si="13"/>
        <v>3.0</v>
      </c>
      <c r="X43" s="44">
        <v>7.6999999999999993</v>
      </c>
      <c r="Y43" s="61" t="str">
        <f t="shared" si="14"/>
        <v>B</v>
      </c>
      <c r="Z43" s="62" t="str">
        <f t="shared" si="15"/>
        <v>3.0</v>
      </c>
      <c r="AA43" s="181">
        <f t="shared" si="0"/>
        <v>106.5</v>
      </c>
      <c r="AB43" s="79">
        <f t="shared" si="16"/>
        <v>7.6071428571428568</v>
      </c>
      <c r="AC43" s="181">
        <f t="shared" si="1"/>
        <v>42.6</v>
      </c>
      <c r="AD43" s="64">
        <f t="shared" si="17"/>
        <v>3.0428571428571431</v>
      </c>
      <c r="AE43" s="41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</row>
    <row r="44" spans="1:244" ht="19.5" customHeight="1">
      <c r="A44" s="189">
        <v>35</v>
      </c>
      <c r="B44" s="125">
        <v>1565010118</v>
      </c>
      <c r="C44" s="126" t="s">
        <v>124</v>
      </c>
      <c r="D44" s="127" t="s">
        <v>25</v>
      </c>
      <c r="E44" s="128" t="s">
        <v>271</v>
      </c>
      <c r="F44" s="43">
        <v>7.6</v>
      </c>
      <c r="G44" s="61" t="str">
        <f t="shared" si="2"/>
        <v>B</v>
      </c>
      <c r="H44" s="62" t="str">
        <f t="shared" si="3"/>
        <v>3.0</v>
      </c>
      <c r="I44" s="43">
        <v>7.6</v>
      </c>
      <c r="J44" s="61" t="str">
        <f t="shared" si="4"/>
        <v>B</v>
      </c>
      <c r="K44" s="62" t="str">
        <f t="shared" si="5"/>
        <v>3.0</v>
      </c>
      <c r="L44" s="43">
        <v>8</v>
      </c>
      <c r="M44" s="61" t="str">
        <f t="shared" si="6"/>
        <v>B⁺</v>
      </c>
      <c r="N44" s="62" t="str">
        <f t="shared" si="7"/>
        <v>3.5</v>
      </c>
      <c r="O44" s="43">
        <v>8.1499999999999986</v>
      </c>
      <c r="P44" s="61" t="str">
        <f t="shared" si="8"/>
        <v>B⁺</v>
      </c>
      <c r="Q44" s="62" t="str">
        <f t="shared" si="9"/>
        <v>3.5</v>
      </c>
      <c r="R44" s="43">
        <v>7.75</v>
      </c>
      <c r="S44" s="61" t="str">
        <f t="shared" si="10"/>
        <v>B</v>
      </c>
      <c r="T44" s="62" t="str">
        <f t="shared" si="11"/>
        <v>3.0</v>
      </c>
      <c r="U44" s="43">
        <v>7.6999999999999993</v>
      </c>
      <c r="V44" s="61" t="str">
        <f t="shared" si="12"/>
        <v>B</v>
      </c>
      <c r="W44" s="62" t="str">
        <f t="shared" si="13"/>
        <v>3.0</v>
      </c>
      <c r="X44" s="44">
        <v>7.6999999999999993</v>
      </c>
      <c r="Y44" s="61" t="str">
        <f t="shared" si="14"/>
        <v>B</v>
      </c>
      <c r="Z44" s="62" t="str">
        <f t="shared" si="15"/>
        <v>3.0</v>
      </c>
      <c r="AA44" s="181">
        <f t="shared" si="0"/>
        <v>109</v>
      </c>
      <c r="AB44" s="79">
        <f t="shared" si="16"/>
        <v>7.7857142857142856</v>
      </c>
      <c r="AC44" s="181">
        <f t="shared" si="1"/>
        <v>44</v>
      </c>
      <c r="AD44" s="64">
        <f t="shared" si="17"/>
        <v>3.1428571428571428</v>
      </c>
      <c r="AE44" s="41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</row>
    <row r="45" spans="1:244" ht="19.5" customHeight="1">
      <c r="A45" s="189">
        <v>36</v>
      </c>
      <c r="B45" s="125">
        <v>1565010119</v>
      </c>
      <c r="C45" s="126" t="s">
        <v>127</v>
      </c>
      <c r="D45" s="127" t="s">
        <v>128</v>
      </c>
      <c r="E45" s="128" t="s">
        <v>131</v>
      </c>
      <c r="F45" s="43">
        <v>6.6999999999999993</v>
      </c>
      <c r="G45" s="61" t="str">
        <f t="shared" si="2"/>
        <v>C⁺</v>
      </c>
      <c r="H45" s="62" t="str">
        <f t="shared" si="3"/>
        <v>2.5</v>
      </c>
      <c r="I45" s="43">
        <v>7.2999999999999989</v>
      </c>
      <c r="J45" s="61" t="str">
        <f t="shared" si="4"/>
        <v>B</v>
      </c>
      <c r="K45" s="62" t="str">
        <f t="shared" si="5"/>
        <v>3.0</v>
      </c>
      <c r="L45" s="43">
        <v>4.8999999999999995</v>
      </c>
      <c r="M45" s="61" t="str">
        <f t="shared" si="6"/>
        <v>D</v>
      </c>
      <c r="N45" s="62" t="str">
        <f t="shared" si="7"/>
        <v>1.0</v>
      </c>
      <c r="O45" s="43">
        <v>5.6</v>
      </c>
      <c r="P45" s="61" t="str">
        <f t="shared" si="8"/>
        <v>C</v>
      </c>
      <c r="Q45" s="62" t="str">
        <f t="shared" si="9"/>
        <v>2.0</v>
      </c>
      <c r="R45" s="43">
        <v>5.6</v>
      </c>
      <c r="S45" s="61" t="str">
        <f t="shared" si="10"/>
        <v>C</v>
      </c>
      <c r="T45" s="62" t="str">
        <f t="shared" si="11"/>
        <v>2.0</v>
      </c>
      <c r="U45" s="43">
        <v>8</v>
      </c>
      <c r="V45" s="61" t="str">
        <f t="shared" si="12"/>
        <v>B⁺</v>
      </c>
      <c r="W45" s="62" t="str">
        <f t="shared" si="13"/>
        <v>3.5</v>
      </c>
      <c r="X45" s="44">
        <v>7.2999999999999989</v>
      </c>
      <c r="Y45" s="61" t="str">
        <f t="shared" si="14"/>
        <v>B</v>
      </c>
      <c r="Z45" s="62" t="str">
        <f t="shared" si="15"/>
        <v>3.0</v>
      </c>
      <c r="AA45" s="181">
        <f t="shared" si="0"/>
        <v>90.8</v>
      </c>
      <c r="AB45" s="79">
        <f t="shared" si="16"/>
        <v>6.4857142857142858</v>
      </c>
      <c r="AC45" s="181">
        <f t="shared" si="1"/>
        <v>34</v>
      </c>
      <c r="AD45" s="64">
        <f t="shared" si="17"/>
        <v>2.4285714285714284</v>
      </c>
      <c r="AE45" s="41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</row>
    <row r="46" spans="1:244" ht="19.5" customHeight="1">
      <c r="A46" s="189">
        <v>37</v>
      </c>
      <c r="B46" s="125">
        <v>1565010120</v>
      </c>
      <c r="C46" s="126" t="s">
        <v>129</v>
      </c>
      <c r="D46" s="127" t="s">
        <v>130</v>
      </c>
      <c r="E46" s="128" t="s">
        <v>133</v>
      </c>
      <c r="F46" s="43">
        <v>7.2999999999999989</v>
      </c>
      <c r="G46" s="61" t="str">
        <f t="shared" si="2"/>
        <v>B</v>
      </c>
      <c r="H46" s="62" t="str">
        <f t="shared" si="3"/>
        <v>3.0</v>
      </c>
      <c r="I46" s="43">
        <v>7.2999999999999989</v>
      </c>
      <c r="J46" s="61" t="str">
        <f t="shared" si="4"/>
        <v>B</v>
      </c>
      <c r="K46" s="62" t="str">
        <f t="shared" si="5"/>
        <v>3.0</v>
      </c>
      <c r="L46" s="43">
        <v>7.2999999999999989</v>
      </c>
      <c r="M46" s="61" t="str">
        <f t="shared" si="6"/>
        <v>B</v>
      </c>
      <c r="N46" s="62" t="str">
        <f t="shared" si="7"/>
        <v>3.0</v>
      </c>
      <c r="O46" s="43">
        <v>7.6</v>
      </c>
      <c r="P46" s="61" t="str">
        <f t="shared" si="8"/>
        <v>B</v>
      </c>
      <c r="Q46" s="62" t="str">
        <f t="shared" si="9"/>
        <v>3.0</v>
      </c>
      <c r="R46" s="43">
        <v>7.6</v>
      </c>
      <c r="S46" s="61" t="str">
        <f t="shared" si="10"/>
        <v>B</v>
      </c>
      <c r="T46" s="62" t="str">
        <f t="shared" si="11"/>
        <v>3.0</v>
      </c>
      <c r="U46" s="43">
        <v>7</v>
      </c>
      <c r="V46" s="61" t="str">
        <f t="shared" si="12"/>
        <v>B</v>
      </c>
      <c r="W46" s="62" t="str">
        <f t="shared" si="13"/>
        <v>3.0</v>
      </c>
      <c r="X46" s="44">
        <v>7.2999999999999989</v>
      </c>
      <c r="Y46" s="61" t="str">
        <f t="shared" si="14"/>
        <v>B</v>
      </c>
      <c r="Z46" s="62" t="str">
        <f t="shared" si="15"/>
        <v>3.0</v>
      </c>
      <c r="AA46" s="181">
        <f t="shared" si="0"/>
        <v>102.8</v>
      </c>
      <c r="AB46" s="79">
        <f t="shared" si="16"/>
        <v>7.3428571428571425</v>
      </c>
      <c r="AC46" s="181">
        <f t="shared" si="1"/>
        <v>42</v>
      </c>
      <c r="AD46" s="64">
        <f t="shared" si="17"/>
        <v>3</v>
      </c>
      <c r="AE46" s="41"/>
      <c r="AF46" s="45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</row>
    <row r="47" spans="1:244" ht="19.5" customHeight="1">
      <c r="A47" s="189">
        <v>38</v>
      </c>
      <c r="B47" s="125">
        <v>1565010121</v>
      </c>
      <c r="C47" s="126" t="s">
        <v>132</v>
      </c>
      <c r="D47" s="127" t="s">
        <v>130</v>
      </c>
      <c r="E47" s="128" t="s">
        <v>134</v>
      </c>
      <c r="F47" s="43">
        <v>5.6</v>
      </c>
      <c r="G47" s="61" t="str">
        <f t="shared" si="2"/>
        <v>C</v>
      </c>
      <c r="H47" s="62" t="str">
        <f t="shared" si="3"/>
        <v>2.0</v>
      </c>
      <c r="I47" s="43">
        <v>8.2999999999999989</v>
      </c>
      <c r="J47" s="61" t="str">
        <f t="shared" si="4"/>
        <v>B⁺</v>
      </c>
      <c r="K47" s="62" t="str">
        <f t="shared" si="5"/>
        <v>3.5</v>
      </c>
      <c r="L47" s="43">
        <v>7.2999999999999989</v>
      </c>
      <c r="M47" s="61" t="str">
        <f t="shared" si="6"/>
        <v>B</v>
      </c>
      <c r="N47" s="62" t="str">
        <f t="shared" si="7"/>
        <v>3.0</v>
      </c>
      <c r="O47" s="43">
        <v>7.6</v>
      </c>
      <c r="P47" s="61" t="str">
        <f t="shared" si="8"/>
        <v>B</v>
      </c>
      <c r="Q47" s="62" t="str">
        <f t="shared" si="9"/>
        <v>3.0</v>
      </c>
      <c r="R47" s="43">
        <v>7</v>
      </c>
      <c r="S47" s="61" t="str">
        <f t="shared" si="10"/>
        <v>B</v>
      </c>
      <c r="T47" s="62" t="str">
        <f t="shared" si="11"/>
        <v>3.0</v>
      </c>
      <c r="U47" s="43">
        <v>6.6999999999999993</v>
      </c>
      <c r="V47" s="61" t="str">
        <f t="shared" si="12"/>
        <v>C⁺</v>
      </c>
      <c r="W47" s="62" t="str">
        <f t="shared" si="13"/>
        <v>2.5</v>
      </c>
      <c r="X47" s="44">
        <v>6.2999999999999989</v>
      </c>
      <c r="Y47" s="61" t="str">
        <f t="shared" si="14"/>
        <v>C</v>
      </c>
      <c r="Z47" s="62" t="str">
        <f t="shared" si="15"/>
        <v>2.0</v>
      </c>
      <c r="AA47" s="181">
        <f t="shared" si="0"/>
        <v>97.6</v>
      </c>
      <c r="AB47" s="79">
        <f t="shared" si="16"/>
        <v>6.9714285714285706</v>
      </c>
      <c r="AC47" s="181">
        <f t="shared" si="1"/>
        <v>38</v>
      </c>
      <c r="AD47" s="64">
        <f t="shared" si="17"/>
        <v>2.7142857142857144</v>
      </c>
      <c r="AE47" s="41"/>
      <c r="AF47" s="46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</row>
    <row r="48" spans="1:244" ht="19.5" customHeight="1">
      <c r="A48" s="189">
        <v>39</v>
      </c>
      <c r="B48" s="125">
        <v>1565010122</v>
      </c>
      <c r="C48" s="126" t="s">
        <v>272</v>
      </c>
      <c r="D48" s="127" t="s">
        <v>273</v>
      </c>
      <c r="E48" s="128" t="s">
        <v>274</v>
      </c>
      <c r="F48" s="43">
        <v>4.8999999999999995</v>
      </c>
      <c r="G48" s="61" t="str">
        <f t="shared" si="2"/>
        <v>D</v>
      </c>
      <c r="H48" s="62" t="str">
        <f t="shared" si="3"/>
        <v>1.0</v>
      </c>
      <c r="I48" s="43">
        <v>7.2999999999999989</v>
      </c>
      <c r="J48" s="61" t="str">
        <f t="shared" si="4"/>
        <v>B</v>
      </c>
      <c r="K48" s="62" t="str">
        <f t="shared" si="5"/>
        <v>3.0</v>
      </c>
      <c r="L48" s="43">
        <v>4.8999999999999995</v>
      </c>
      <c r="M48" s="61" t="str">
        <f t="shared" si="6"/>
        <v>D</v>
      </c>
      <c r="N48" s="62" t="str">
        <f t="shared" si="7"/>
        <v>1.0</v>
      </c>
      <c r="O48" s="43">
        <v>7.4499999999999993</v>
      </c>
      <c r="P48" s="61" t="str">
        <f t="shared" si="8"/>
        <v>B</v>
      </c>
      <c r="Q48" s="62" t="str">
        <f t="shared" si="9"/>
        <v>3.0</v>
      </c>
      <c r="R48" s="43">
        <v>4.8999999999999995</v>
      </c>
      <c r="S48" s="61" t="str">
        <f t="shared" si="10"/>
        <v>D</v>
      </c>
      <c r="T48" s="62" t="str">
        <f t="shared" si="11"/>
        <v>1.0</v>
      </c>
      <c r="U48" s="43">
        <v>7.3999999999999995</v>
      </c>
      <c r="V48" s="61" t="str">
        <f t="shared" si="12"/>
        <v>B</v>
      </c>
      <c r="W48" s="62" t="str">
        <f t="shared" si="13"/>
        <v>3.0</v>
      </c>
      <c r="X48" s="44">
        <v>6.2999999999999989</v>
      </c>
      <c r="Y48" s="61" t="str">
        <f t="shared" si="14"/>
        <v>C</v>
      </c>
      <c r="Z48" s="62" t="str">
        <f t="shared" si="15"/>
        <v>2.0</v>
      </c>
      <c r="AA48" s="181">
        <f t="shared" si="0"/>
        <v>86.299999999999983</v>
      </c>
      <c r="AB48" s="79">
        <f t="shared" si="16"/>
        <v>6.1642857142857128</v>
      </c>
      <c r="AC48" s="181">
        <f t="shared" si="1"/>
        <v>28</v>
      </c>
      <c r="AD48" s="64">
        <f t="shared" si="17"/>
        <v>2</v>
      </c>
      <c r="AE48" s="49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</row>
    <row r="49" spans="1:244" ht="19.5" customHeight="1">
      <c r="A49" s="189">
        <v>40</v>
      </c>
      <c r="B49" s="125">
        <v>1565010123</v>
      </c>
      <c r="C49" s="126" t="s">
        <v>101</v>
      </c>
      <c r="D49" s="127" t="s">
        <v>26</v>
      </c>
      <c r="E49" s="128" t="s">
        <v>275</v>
      </c>
      <c r="F49" s="43">
        <v>8</v>
      </c>
      <c r="G49" s="61" t="str">
        <f t="shared" si="2"/>
        <v>B⁺</v>
      </c>
      <c r="H49" s="62" t="str">
        <f t="shared" si="3"/>
        <v>3.5</v>
      </c>
      <c r="I49" s="43">
        <v>8.2999999999999989</v>
      </c>
      <c r="J49" s="61" t="str">
        <f t="shared" si="4"/>
        <v>B⁺</v>
      </c>
      <c r="K49" s="62" t="str">
        <f t="shared" si="5"/>
        <v>3.5</v>
      </c>
      <c r="L49" s="43">
        <v>8.2999999999999989</v>
      </c>
      <c r="M49" s="61" t="str">
        <f t="shared" si="6"/>
        <v>B⁺</v>
      </c>
      <c r="N49" s="62" t="str">
        <f t="shared" si="7"/>
        <v>3.5</v>
      </c>
      <c r="O49" s="43">
        <v>7.4499999999999993</v>
      </c>
      <c r="P49" s="61" t="str">
        <f t="shared" si="8"/>
        <v>B</v>
      </c>
      <c r="Q49" s="62" t="str">
        <f t="shared" si="9"/>
        <v>3.0</v>
      </c>
      <c r="R49" s="43">
        <v>7.6</v>
      </c>
      <c r="S49" s="61" t="str">
        <f t="shared" si="10"/>
        <v>B</v>
      </c>
      <c r="T49" s="62" t="str">
        <f t="shared" si="11"/>
        <v>3.0</v>
      </c>
      <c r="U49" s="43">
        <v>7.6999999999999993</v>
      </c>
      <c r="V49" s="61" t="str">
        <f t="shared" si="12"/>
        <v>B</v>
      </c>
      <c r="W49" s="62" t="str">
        <f t="shared" si="13"/>
        <v>3.0</v>
      </c>
      <c r="X49" s="44">
        <v>6.2999999999999989</v>
      </c>
      <c r="Y49" s="61" t="str">
        <f t="shared" si="14"/>
        <v>C</v>
      </c>
      <c r="Z49" s="62" t="str">
        <f t="shared" si="15"/>
        <v>2.0</v>
      </c>
      <c r="AA49" s="181">
        <f t="shared" si="0"/>
        <v>107.29999999999998</v>
      </c>
      <c r="AB49" s="79">
        <f t="shared" si="16"/>
        <v>7.6642857142857128</v>
      </c>
      <c r="AC49" s="181">
        <f t="shared" si="1"/>
        <v>43</v>
      </c>
      <c r="AD49" s="64">
        <f t="shared" si="17"/>
        <v>3.0714285714285716</v>
      </c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</row>
    <row r="50" spans="1:244" ht="19.5" customHeight="1">
      <c r="A50" s="189">
        <v>41</v>
      </c>
      <c r="B50" s="125">
        <v>1565010124</v>
      </c>
      <c r="C50" s="126" t="s">
        <v>116</v>
      </c>
      <c r="D50" s="127" t="s">
        <v>26</v>
      </c>
      <c r="E50" s="128" t="s">
        <v>137</v>
      </c>
      <c r="F50" s="43">
        <v>6.6</v>
      </c>
      <c r="G50" s="61" t="str">
        <f t="shared" si="2"/>
        <v>C⁺</v>
      </c>
      <c r="H50" s="62" t="str">
        <f t="shared" si="3"/>
        <v>2.5</v>
      </c>
      <c r="I50" s="43">
        <v>6.6</v>
      </c>
      <c r="J50" s="61" t="str">
        <f t="shared" si="4"/>
        <v>C⁺</v>
      </c>
      <c r="K50" s="62" t="str">
        <f t="shared" si="5"/>
        <v>2.5</v>
      </c>
      <c r="L50" s="43">
        <v>7.6</v>
      </c>
      <c r="M50" s="61" t="str">
        <f t="shared" si="6"/>
        <v>B</v>
      </c>
      <c r="N50" s="62" t="str">
        <f t="shared" si="7"/>
        <v>3.0</v>
      </c>
      <c r="O50" s="43">
        <v>6.8999999999999986</v>
      </c>
      <c r="P50" s="61" t="str">
        <f t="shared" si="8"/>
        <v>C⁺</v>
      </c>
      <c r="Q50" s="62" t="str">
        <f t="shared" si="9"/>
        <v>2.5</v>
      </c>
      <c r="R50" s="43">
        <v>8</v>
      </c>
      <c r="S50" s="61" t="str">
        <f t="shared" si="10"/>
        <v>B⁺</v>
      </c>
      <c r="T50" s="62" t="str">
        <f t="shared" si="11"/>
        <v>3.5</v>
      </c>
      <c r="U50" s="43">
        <v>7.6999999999999993</v>
      </c>
      <c r="V50" s="61" t="str">
        <f t="shared" si="12"/>
        <v>B</v>
      </c>
      <c r="W50" s="62" t="str">
        <f t="shared" si="13"/>
        <v>3.0</v>
      </c>
      <c r="X50" s="44">
        <v>7</v>
      </c>
      <c r="Y50" s="61" t="str">
        <f t="shared" si="14"/>
        <v>B</v>
      </c>
      <c r="Z50" s="62" t="str">
        <f t="shared" si="15"/>
        <v>3.0</v>
      </c>
      <c r="AA50" s="181">
        <f t="shared" si="0"/>
        <v>100.79999999999998</v>
      </c>
      <c r="AB50" s="79">
        <f t="shared" si="16"/>
        <v>7.1999999999999984</v>
      </c>
      <c r="AC50" s="181">
        <f t="shared" si="1"/>
        <v>40</v>
      </c>
      <c r="AD50" s="64">
        <f t="shared" si="17"/>
        <v>2.8571428571428572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</row>
    <row r="51" spans="1:244" ht="19.5" customHeight="1">
      <c r="A51" s="189">
        <v>42</v>
      </c>
      <c r="B51" s="125">
        <v>1565010125</v>
      </c>
      <c r="C51" s="126" t="s">
        <v>99</v>
      </c>
      <c r="D51" s="127" t="s">
        <v>27</v>
      </c>
      <c r="E51" s="128" t="s">
        <v>276</v>
      </c>
      <c r="F51" s="43">
        <v>8</v>
      </c>
      <c r="G51" s="61" t="str">
        <f t="shared" si="2"/>
        <v>B⁺</v>
      </c>
      <c r="H51" s="62" t="str">
        <f t="shared" si="3"/>
        <v>3.5</v>
      </c>
      <c r="I51" s="43">
        <v>8</v>
      </c>
      <c r="J51" s="61" t="str">
        <f t="shared" si="4"/>
        <v>B⁺</v>
      </c>
      <c r="K51" s="62" t="str">
        <f t="shared" si="5"/>
        <v>3.5</v>
      </c>
      <c r="L51" s="43">
        <v>8.6</v>
      </c>
      <c r="M51" s="61" t="str">
        <f t="shared" si="6"/>
        <v>A</v>
      </c>
      <c r="N51" s="62" t="str">
        <f t="shared" si="7"/>
        <v>3.8</v>
      </c>
      <c r="O51" s="43">
        <v>8.2999999999999989</v>
      </c>
      <c r="P51" s="61" t="str">
        <f t="shared" si="8"/>
        <v>B⁺</v>
      </c>
      <c r="Q51" s="62" t="str">
        <f t="shared" si="9"/>
        <v>3.5</v>
      </c>
      <c r="R51" s="43">
        <v>7.2999999999999989</v>
      </c>
      <c r="S51" s="61" t="str">
        <f t="shared" si="10"/>
        <v>B</v>
      </c>
      <c r="T51" s="62" t="str">
        <f t="shared" si="11"/>
        <v>3.0</v>
      </c>
      <c r="U51" s="43">
        <v>7.3999999999999995</v>
      </c>
      <c r="V51" s="61" t="str">
        <f t="shared" si="12"/>
        <v>B</v>
      </c>
      <c r="W51" s="62" t="str">
        <f t="shared" si="13"/>
        <v>3.0</v>
      </c>
      <c r="X51" s="44">
        <v>6.2999999999999989</v>
      </c>
      <c r="Y51" s="61" t="str">
        <f t="shared" si="14"/>
        <v>C</v>
      </c>
      <c r="Z51" s="62" t="str">
        <f t="shared" si="15"/>
        <v>2.0</v>
      </c>
      <c r="AA51" s="181">
        <f t="shared" si="0"/>
        <v>107.79999999999998</v>
      </c>
      <c r="AB51" s="79">
        <f t="shared" si="16"/>
        <v>7.6999999999999984</v>
      </c>
      <c r="AC51" s="181">
        <f t="shared" si="1"/>
        <v>44.6</v>
      </c>
      <c r="AD51" s="64">
        <f t="shared" si="17"/>
        <v>3.1857142857142859</v>
      </c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</row>
    <row r="52" spans="1:244" ht="19.5" customHeight="1">
      <c r="A52" s="189">
        <v>43</v>
      </c>
      <c r="B52" s="125">
        <v>1565010126</v>
      </c>
      <c r="C52" s="126" t="s">
        <v>135</v>
      </c>
      <c r="D52" s="127" t="s">
        <v>136</v>
      </c>
      <c r="E52" s="128" t="s">
        <v>139</v>
      </c>
      <c r="F52" s="43">
        <v>8</v>
      </c>
      <c r="G52" s="61" t="str">
        <f t="shared" si="2"/>
        <v>B⁺</v>
      </c>
      <c r="H52" s="62" t="str">
        <f t="shared" si="3"/>
        <v>3.5</v>
      </c>
      <c r="I52" s="43">
        <v>8.2999999999999989</v>
      </c>
      <c r="J52" s="61" t="str">
        <f t="shared" si="4"/>
        <v>B⁺</v>
      </c>
      <c r="K52" s="62" t="str">
        <f t="shared" si="5"/>
        <v>3.5</v>
      </c>
      <c r="L52" s="43">
        <v>7.6999999999999993</v>
      </c>
      <c r="M52" s="61" t="str">
        <f t="shared" si="6"/>
        <v>B</v>
      </c>
      <c r="N52" s="62" t="str">
        <f t="shared" si="7"/>
        <v>3.0</v>
      </c>
      <c r="O52" s="43">
        <v>8.1499999999999986</v>
      </c>
      <c r="P52" s="61" t="str">
        <f t="shared" si="8"/>
        <v>B⁺</v>
      </c>
      <c r="Q52" s="62" t="str">
        <f t="shared" si="9"/>
        <v>3.5</v>
      </c>
      <c r="R52" s="43">
        <v>8</v>
      </c>
      <c r="S52" s="61" t="str">
        <f t="shared" si="10"/>
        <v>B⁺</v>
      </c>
      <c r="T52" s="62" t="str">
        <f t="shared" si="11"/>
        <v>3.5</v>
      </c>
      <c r="U52" s="43">
        <v>7.3999999999999995</v>
      </c>
      <c r="V52" s="61" t="str">
        <f t="shared" si="12"/>
        <v>B</v>
      </c>
      <c r="W52" s="62" t="str">
        <f t="shared" si="13"/>
        <v>3.0</v>
      </c>
      <c r="X52" s="44">
        <v>7</v>
      </c>
      <c r="Y52" s="61" t="str">
        <f t="shared" si="14"/>
        <v>B</v>
      </c>
      <c r="Z52" s="62" t="str">
        <f t="shared" si="15"/>
        <v>3.0</v>
      </c>
      <c r="AA52" s="181">
        <f t="shared" si="0"/>
        <v>109.09999999999998</v>
      </c>
      <c r="AB52" s="79">
        <f t="shared" si="16"/>
        <v>7.7928571428571418</v>
      </c>
      <c r="AC52" s="181">
        <f t="shared" si="1"/>
        <v>46</v>
      </c>
      <c r="AD52" s="64">
        <f t="shared" si="17"/>
        <v>3.2857142857142856</v>
      </c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</row>
    <row r="53" spans="1:244" ht="19.5" customHeight="1">
      <c r="A53" s="189">
        <v>44</v>
      </c>
      <c r="B53" s="125">
        <v>1565010128</v>
      </c>
      <c r="C53" s="126" t="s">
        <v>108</v>
      </c>
      <c r="D53" s="127" t="s">
        <v>138</v>
      </c>
      <c r="E53" s="128" t="s">
        <v>142</v>
      </c>
      <c r="F53" s="43">
        <v>7.3999999999999995</v>
      </c>
      <c r="G53" s="61" t="str">
        <f t="shared" si="2"/>
        <v>B</v>
      </c>
      <c r="H53" s="62" t="str">
        <f t="shared" si="3"/>
        <v>3.0</v>
      </c>
      <c r="I53" s="43">
        <v>8</v>
      </c>
      <c r="J53" s="61" t="str">
        <f t="shared" si="4"/>
        <v>B⁺</v>
      </c>
      <c r="K53" s="62" t="str">
        <f t="shared" si="5"/>
        <v>3.5</v>
      </c>
      <c r="L53" s="43">
        <v>5.6</v>
      </c>
      <c r="M53" s="61" t="str">
        <f t="shared" si="6"/>
        <v>C</v>
      </c>
      <c r="N53" s="62" t="str">
        <f t="shared" si="7"/>
        <v>2.0</v>
      </c>
      <c r="O53" s="43">
        <v>7.6</v>
      </c>
      <c r="P53" s="61" t="str">
        <f t="shared" si="8"/>
        <v>B</v>
      </c>
      <c r="Q53" s="62" t="str">
        <f t="shared" si="9"/>
        <v>3.0</v>
      </c>
      <c r="R53" s="43">
        <v>6.3999999999999995</v>
      </c>
      <c r="S53" s="61" t="str">
        <f t="shared" si="10"/>
        <v>C</v>
      </c>
      <c r="T53" s="62" t="str">
        <f t="shared" si="11"/>
        <v>2.0</v>
      </c>
      <c r="U53" s="43">
        <v>6.6999999999999993</v>
      </c>
      <c r="V53" s="61" t="str">
        <f t="shared" si="12"/>
        <v>C⁺</v>
      </c>
      <c r="W53" s="62" t="str">
        <f t="shared" si="13"/>
        <v>2.5</v>
      </c>
      <c r="X53" s="44">
        <v>7.6999999999999993</v>
      </c>
      <c r="Y53" s="61" t="str">
        <f t="shared" si="14"/>
        <v>B</v>
      </c>
      <c r="Z53" s="62" t="str">
        <f t="shared" si="15"/>
        <v>3.0</v>
      </c>
      <c r="AA53" s="181">
        <f t="shared" si="0"/>
        <v>98.800000000000011</v>
      </c>
      <c r="AB53" s="79">
        <f t="shared" si="16"/>
        <v>7.0571428571428578</v>
      </c>
      <c r="AC53" s="181">
        <f t="shared" si="1"/>
        <v>38</v>
      </c>
      <c r="AD53" s="64">
        <f t="shared" si="17"/>
        <v>2.7142857142857144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</row>
    <row r="54" spans="1:244" ht="19.5" customHeight="1">
      <c r="A54" s="189">
        <v>45</v>
      </c>
      <c r="B54" s="125">
        <v>1565010129</v>
      </c>
      <c r="C54" s="126" t="s">
        <v>28</v>
      </c>
      <c r="D54" s="127" t="s">
        <v>29</v>
      </c>
      <c r="E54" s="128" t="s">
        <v>144</v>
      </c>
      <c r="F54" s="43">
        <v>7.6999999999999993</v>
      </c>
      <c r="G54" s="61" t="str">
        <f t="shared" si="2"/>
        <v>B</v>
      </c>
      <c r="H54" s="62" t="str">
        <f t="shared" si="3"/>
        <v>3.0</v>
      </c>
      <c r="I54" s="43">
        <v>8</v>
      </c>
      <c r="J54" s="61" t="str">
        <f t="shared" si="4"/>
        <v>B⁺</v>
      </c>
      <c r="K54" s="62" t="str">
        <f t="shared" si="5"/>
        <v>3.5</v>
      </c>
      <c r="L54" s="43">
        <v>5.6</v>
      </c>
      <c r="M54" s="61" t="str">
        <f t="shared" si="6"/>
        <v>C</v>
      </c>
      <c r="N54" s="62" t="str">
        <f t="shared" si="7"/>
        <v>2.0</v>
      </c>
      <c r="O54" s="43">
        <v>4.8999999999999995</v>
      </c>
      <c r="P54" s="61" t="str">
        <f t="shared" si="8"/>
        <v>D</v>
      </c>
      <c r="Q54" s="62" t="str">
        <f t="shared" si="9"/>
        <v>1.0</v>
      </c>
      <c r="R54" s="43">
        <v>7.85</v>
      </c>
      <c r="S54" s="61" t="str">
        <f t="shared" si="10"/>
        <v>B</v>
      </c>
      <c r="T54" s="62" t="str">
        <f t="shared" si="11"/>
        <v>3.0</v>
      </c>
      <c r="U54" s="43">
        <v>7.6999999999999993</v>
      </c>
      <c r="V54" s="61" t="str">
        <f t="shared" si="12"/>
        <v>B</v>
      </c>
      <c r="W54" s="62" t="str">
        <f t="shared" si="13"/>
        <v>3.0</v>
      </c>
      <c r="X54" s="44">
        <v>6.2999999999999989</v>
      </c>
      <c r="Y54" s="61" t="str">
        <f t="shared" si="14"/>
        <v>C</v>
      </c>
      <c r="Z54" s="62" t="str">
        <f t="shared" si="15"/>
        <v>2.0</v>
      </c>
      <c r="AA54" s="181">
        <f t="shared" si="0"/>
        <v>96.1</v>
      </c>
      <c r="AB54" s="79">
        <f t="shared" si="16"/>
        <v>6.8642857142857139</v>
      </c>
      <c r="AC54" s="181">
        <f t="shared" si="1"/>
        <v>35</v>
      </c>
      <c r="AD54" s="64">
        <f t="shared" si="17"/>
        <v>2.5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</row>
    <row r="55" spans="1:244" ht="19.5" customHeight="1">
      <c r="A55" s="189">
        <v>46</v>
      </c>
      <c r="B55" s="125">
        <v>1565010130</v>
      </c>
      <c r="C55" s="126" t="s">
        <v>140</v>
      </c>
      <c r="D55" s="127" t="s">
        <v>141</v>
      </c>
      <c r="E55" s="128" t="s">
        <v>277</v>
      </c>
      <c r="F55" s="43">
        <v>5.6</v>
      </c>
      <c r="G55" s="61" t="str">
        <f t="shared" si="2"/>
        <v>C</v>
      </c>
      <c r="H55" s="62" t="str">
        <f t="shared" si="3"/>
        <v>2.0</v>
      </c>
      <c r="I55" s="43">
        <v>8</v>
      </c>
      <c r="J55" s="61" t="str">
        <f t="shared" si="4"/>
        <v>B⁺</v>
      </c>
      <c r="K55" s="62" t="str">
        <f t="shared" si="5"/>
        <v>3.5</v>
      </c>
      <c r="L55" s="43">
        <v>8</v>
      </c>
      <c r="M55" s="61" t="str">
        <f t="shared" si="6"/>
        <v>B⁺</v>
      </c>
      <c r="N55" s="62" t="str">
        <f t="shared" si="7"/>
        <v>3.5</v>
      </c>
      <c r="O55" s="43">
        <v>7.4499999999999993</v>
      </c>
      <c r="P55" s="61" t="str">
        <f t="shared" si="8"/>
        <v>B</v>
      </c>
      <c r="Q55" s="62" t="str">
        <f t="shared" si="9"/>
        <v>3.0</v>
      </c>
      <c r="R55" s="43">
        <v>6.3999999999999995</v>
      </c>
      <c r="S55" s="61" t="str">
        <f t="shared" si="10"/>
        <v>C</v>
      </c>
      <c r="T55" s="62" t="str">
        <f t="shared" si="11"/>
        <v>2.0</v>
      </c>
      <c r="U55" s="43">
        <v>7.6999999999999993</v>
      </c>
      <c r="V55" s="61" t="str">
        <f t="shared" si="12"/>
        <v>B</v>
      </c>
      <c r="W55" s="62" t="str">
        <f t="shared" si="13"/>
        <v>3.0</v>
      </c>
      <c r="X55" s="44">
        <v>8</v>
      </c>
      <c r="Y55" s="61" t="str">
        <f t="shared" si="14"/>
        <v>B⁺</v>
      </c>
      <c r="Z55" s="62" t="str">
        <f t="shared" si="15"/>
        <v>3.5</v>
      </c>
      <c r="AA55" s="181">
        <f t="shared" si="0"/>
        <v>102.30000000000001</v>
      </c>
      <c r="AB55" s="79">
        <f t="shared" si="16"/>
        <v>7.3071428571428578</v>
      </c>
      <c r="AC55" s="181">
        <f t="shared" si="1"/>
        <v>41</v>
      </c>
      <c r="AD55" s="64">
        <f t="shared" si="17"/>
        <v>2.9285714285714284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</row>
    <row r="56" spans="1:244" ht="19.5" customHeight="1">
      <c r="A56" s="189">
        <v>47</v>
      </c>
      <c r="B56" s="125">
        <v>1565010131</v>
      </c>
      <c r="C56" s="126" t="s">
        <v>143</v>
      </c>
      <c r="D56" s="127" t="s">
        <v>30</v>
      </c>
      <c r="E56" s="128" t="s">
        <v>278</v>
      </c>
      <c r="F56" s="43">
        <v>6.6</v>
      </c>
      <c r="G56" s="61" t="str">
        <f t="shared" si="2"/>
        <v>C⁺</v>
      </c>
      <c r="H56" s="62" t="str">
        <f t="shared" si="3"/>
        <v>2.5</v>
      </c>
      <c r="I56" s="43">
        <v>6.6</v>
      </c>
      <c r="J56" s="61" t="str">
        <f t="shared" si="4"/>
        <v>C⁺</v>
      </c>
      <c r="K56" s="62" t="str">
        <f t="shared" si="5"/>
        <v>2.5</v>
      </c>
      <c r="L56" s="43">
        <v>8</v>
      </c>
      <c r="M56" s="61" t="str">
        <f t="shared" si="6"/>
        <v>B⁺</v>
      </c>
      <c r="N56" s="62" t="str">
        <f t="shared" si="7"/>
        <v>3.5</v>
      </c>
      <c r="O56" s="43">
        <v>5.6</v>
      </c>
      <c r="P56" s="61" t="str">
        <f t="shared" si="8"/>
        <v>C</v>
      </c>
      <c r="Q56" s="62" t="str">
        <f t="shared" si="9"/>
        <v>2.0</v>
      </c>
      <c r="R56" s="43">
        <v>4.8999999999999995</v>
      </c>
      <c r="S56" s="61" t="str">
        <f t="shared" si="10"/>
        <v>D</v>
      </c>
      <c r="T56" s="62" t="str">
        <f t="shared" si="11"/>
        <v>1.0</v>
      </c>
      <c r="U56" s="43">
        <v>2</v>
      </c>
      <c r="V56" s="61" t="str">
        <f t="shared" si="12"/>
        <v>F</v>
      </c>
      <c r="W56" s="62" t="b">
        <f t="shared" si="13"/>
        <v>0</v>
      </c>
      <c r="X56" s="44">
        <v>7.6999999999999993</v>
      </c>
      <c r="Y56" s="61" t="str">
        <f t="shared" si="14"/>
        <v>B</v>
      </c>
      <c r="Z56" s="62" t="str">
        <f t="shared" si="15"/>
        <v>3.0</v>
      </c>
      <c r="AA56" s="181">
        <f t="shared" si="0"/>
        <v>82.799999999999983</v>
      </c>
      <c r="AB56" s="79">
        <f t="shared" si="16"/>
        <v>5.9142857142857128</v>
      </c>
      <c r="AC56" s="181">
        <f t="shared" si="1"/>
        <v>29</v>
      </c>
      <c r="AD56" s="64">
        <f t="shared" si="17"/>
        <v>2.0714285714285716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</row>
    <row r="57" spans="1:244" ht="19.5" customHeight="1">
      <c r="A57" s="189">
        <v>48</v>
      </c>
      <c r="B57" s="125">
        <v>1565010132</v>
      </c>
      <c r="C57" s="126" t="s">
        <v>145</v>
      </c>
      <c r="D57" s="127" t="s">
        <v>31</v>
      </c>
      <c r="E57" s="128" t="s">
        <v>149</v>
      </c>
      <c r="F57" s="43">
        <v>7.2999999999999989</v>
      </c>
      <c r="G57" s="61" t="str">
        <f t="shared" si="2"/>
        <v>B</v>
      </c>
      <c r="H57" s="62" t="str">
        <f t="shared" si="3"/>
        <v>3.0</v>
      </c>
      <c r="I57" s="43">
        <v>7.2999999999999989</v>
      </c>
      <c r="J57" s="61" t="str">
        <f t="shared" si="4"/>
        <v>B</v>
      </c>
      <c r="K57" s="62" t="str">
        <f t="shared" si="5"/>
        <v>3.0</v>
      </c>
      <c r="L57" s="43">
        <v>7.6999999999999993</v>
      </c>
      <c r="M57" s="61" t="str">
        <f t="shared" si="6"/>
        <v>B</v>
      </c>
      <c r="N57" s="62" t="str">
        <f t="shared" si="7"/>
        <v>3.0</v>
      </c>
      <c r="O57" s="43">
        <v>6.6</v>
      </c>
      <c r="P57" s="61" t="str">
        <f t="shared" si="8"/>
        <v>C⁺</v>
      </c>
      <c r="Q57" s="62" t="str">
        <f t="shared" si="9"/>
        <v>2.5</v>
      </c>
      <c r="R57" s="43">
        <v>6.3999999999999995</v>
      </c>
      <c r="S57" s="61" t="str">
        <f t="shared" si="10"/>
        <v>C</v>
      </c>
      <c r="T57" s="62" t="str">
        <f t="shared" si="11"/>
        <v>2.0</v>
      </c>
      <c r="U57" s="43">
        <v>7.3999999999999995</v>
      </c>
      <c r="V57" s="61" t="str">
        <f t="shared" si="12"/>
        <v>B</v>
      </c>
      <c r="W57" s="62" t="str">
        <f t="shared" si="13"/>
        <v>3.0</v>
      </c>
      <c r="X57" s="44">
        <v>8</v>
      </c>
      <c r="Y57" s="61" t="str">
        <f t="shared" si="14"/>
        <v>B⁺</v>
      </c>
      <c r="Z57" s="62" t="str">
        <f t="shared" si="15"/>
        <v>3.5</v>
      </c>
      <c r="AA57" s="181">
        <f t="shared" si="0"/>
        <v>101.39999999999999</v>
      </c>
      <c r="AB57" s="79">
        <f t="shared" si="16"/>
        <v>7.242857142857142</v>
      </c>
      <c r="AC57" s="181">
        <f t="shared" si="1"/>
        <v>40</v>
      </c>
      <c r="AD57" s="64">
        <f t="shared" si="17"/>
        <v>2.8571428571428572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</row>
    <row r="58" spans="1:244" ht="19.5" customHeight="1">
      <c r="A58" s="189">
        <v>49</v>
      </c>
      <c r="B58" s="125">
        <v>1565010133</v>
      </c>
      <c r="C58" s="126" t="s">
        <v>146</v>
      </c>
      <c r="D58" s="127" t="s">
        <v>32</v>
      </c>
      <c r="E58" s="128" t="s">
        <v>151</v>
      </c>
      <c r="F58" s="43">
        <v>8</v>
      </c>
      <c r="G58" s="61" t="str">
        <f t="shared" si="2"/>
        <v>B⁺</v>
      </c>
      <c r="H58" s="62" t="str">
        <f t="shared" si="3"/>
        <v>3.5</v>
      </c>
      <c r="I58" s="43">
        <v>8</v>
      </c>
      <c r="J58" s="61" t="str">
        <f t="shared" si="4"/>
        <v>B⁺</v>
      </c>
      <c r="K58" s="62" t="str">
        <f t="shared" si="5"/>
        <v>3.5</v>
      </c>
      <c r="L58" s="43">
        <v>8.2999999999999989</v>
      </c>
      <c r="M58" s="61" t="str">
        <f t="shared" si="6"/>
        <v>B⁺</v>
      </c>
      <c r="N58" s="62" t="str">
        <f t="shared" si="7"/>
        <v>3.5</v>
      </c>
      <c r="O58" s="43">
        <v>7.4499999999999993</v>
      </c>
      <c r="P58" s="61" t="str">
        <f t="shared" si="8"/>
        <v>B</v>
      </c>
      <c r="Q58" s="62" t="str">
        <f t="shared" si="9"/>
        <v>3.0</v>
      </c>
      <c r="R58" s="43">
        <v>7.1499999999999995</v>
      </c>
      <c r="S58" s="61" t="str">
        <f t="shared" si="10"/>
        <v>B</v>
      </c>
      <c r="T58" s="62" t="str">
        <f t="shared" si="11"/>
        <v>3.0</v>
      </c>
      <c r="U58" s="43">
        <v>8</v>
      </c>
      <c r="V58" s="61" t="str">
        <f t="shared" si="12"/>
        <v>B⁺</v>
      </c>
      <c r="W58" s="62" t="str">
        <f t="shared" si="13"/>
        <v>3.5</v>
      </c>
      <c r="X58" s="44">
        <v>8</v>
      </c>
      <c r="Y58" s="61" t="str">
        <f t="shared" si="14"/>
        <v>B⁺</v>
      </c>
      <c r="Z58" s="62" t="str">
        <f t="shared" si="15"/>
        <v>3.5</v>
      </c>
      <c r="AA58" s="181">
        <f t="shared" si="0"/>
        <v>109.8</v>
      </c>
      <c r="AB58" s="79">
        <f t="shared" si="16"/>
        <v>7.8428571428571425</v>
      </c>
      <c r="AC58" s="181">
        <f t="shared" si="1"/>
        <v>47</v>
      </c>
      <c r="AD58" s="64">
        <f t="shared" si="17"/>
        <v>3.3571428571428572</v>
      </c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</row>
    <row r="59" spans="1:244" ht="19.5" customHeight="1">
      <c r="A59" s="189">
        <v>50</v>
      </c>
      <c r="B59" s="125">
        <v>1565010134</v>
      </c>
      <c r="C59" s="126" t="s">
        <v>147</v>
      </c>
      <c r="D59" s="127" t="s">
        <v>148</v>
      </c>
      <c r="E59" s="128" t="s">
        <v>153</v>
      </c>
      <c r="F59" s="43">
        <v>4.8999999999999995</v>
      </c>
      <c r="G59" s="61" t="str">
        <f t="shared" si="2"/>
        <v>D</v>
      </c>
      <c r="H59" s="62" t="str">
        <f t="shared" si="3"/>
        <v>1.0</v>
      </c>
      <c r="I59" s="43">
        <v>7.2999999999999989</v>
      </c>
      <c r="J59" s="61" t="str">
        <f t="shared" si="4"/>
        <v>B</v>
      </c>
      <c r="K59" s="62" t="str">
        <f t="shared" si="5"/>
        <v>3.0</v>
      </c>
      <c r="L59" s="43">
        <v>5.6</v>
      </c>
      <c r="M59" s="61" t="str">
        <f t="shared" si="6"/>
        <v>C</v>
      </c>
      <c r="N59" s="62" t="str">
        <f t="shared" si="7"/>
        <v>2.0</v>
      </c>
      <c r="O59" s="43">
        <v>4.1999999999999993</v>
      </c>
      <c r="P59" s="61" t="str">
        <f t="shared" si="8"/>
        <v>D</v>
      </c>
      <c r="Q59" s="62" t="str">
        <f t="shared" si="9"/>
        <v>1.0</v>
      </c>
      <c r="R59" s="43">
        <v>4.8999999999999995</v>
      </c>
      <c r="S59" s="61" t="str">
        <f t="shared" si="10"/>
        <v>D</v>
      </c>
      <c r="T59" s="62" t="str">
        <f t="shared" si="11"/>
        <v>1.0</v>
      </c>
      <c r="U59" s="43">
        <v>6.6999999999999993</v>
      </c>
      <c r="V59" s="61" t="str">
        <f t="shared" si="12"/>
        <v>C⁺</v>
      </c>
      <c r="W59" s="62" t="str">
        <f t="shared" si="13"/>
        <v>2.5</v>
      </c>
      <c r="X59" s="44">
        <v>7.2999999999999989</v>
      </c>
      <c r="Y59" s="61" t="str">
        <f t="shared" si="14"/>
        <v>B</v>
      </c>
      <c r="Z59" s="62" t="str">
        <f t="shared" si="15"/>
        <v>3.0</v>
      </c>
      <c r="AA59" s="181">
        <f t="shared" si="0"/>
        <v>81.799999999999983</v>
      </c>
      <c r="AB59" s="79">
        <f t="shared" si="16"/>
        <v>5.8428571428571416</v>
      </c>
      <c r="AC59" s="181">
        <f t="shared" si="1"/>
        <v>27</v>
      </c>
      <c r="AD59" s="64">
        <f t="shared" si="17"/>
        <v>1.9285714285714286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</row>
    <row r="60" spans="1:244" ht="19.5" customHeight="1">
      <c r="A60" s="189">
        <v>51</v>
      </c>
      <c r="B60" s="125">
        <v>1565010135</v>
      </c>
      <c r="C60" s="126" t="s">
        <v>150</v>
      </c>
      <c r="D60" s="127" t="s">
        <v>33</v>
      </c>
      <c r="E60" s="128" t="s">
        <v>155</v>
      </c>
      <c r="F60" s="43">
        <v>7.2999999999999989</v>
      </c>
      <c r="G60" s="61" t="str">
        <f t="shared" si="2"/>
        <v>B</v>
      </c>
      <c r="H60" s="62" t="str">
        <f t="shared" si="3"/>
        <v>3.0</v>
      </c>
      <c r="I60" s="43">
        <v>7.6</v>
      </c>
      <c r="J60" s="61" t="str">
        <f t="shared" si="4"/>
        <v>B</v>
      </c>
      <c r="K60" s="62" t="str">
        <f t="shared" si="5"/>
        <v>3.0</v>
      </c>
      <c r="L60" s="43">
        <v>8</v>
      </c>
      <c r="M60" s="61" t="str">
        <f t="shared" si="6"/>
        <v>B⁺</v>
      </c>
      <c r="N60" s="62" t="str">
        <f t="shared" si="7"/>
        <v>3.5</v>
      </c>
      <c r="O60" s="43">
        <v>7.6</v>
      </c>
      <c r="P60" s="61" t="str">
        <f t="shared" si="8"/>
        <v>B</v>
      </c>
      <c r="Q60" s="62" t="str">
        <f t="shared" si="9"/>
        <v>3.0</v>
      </c>
      <c r="R60" s="43">
        <v>7.2999999999999989</v>
      </c>
      <c r="S60" s="61" t="str">
        <f t="shared" si="10"/>
        <v>B</v>
      </c>
      <c r="T60" s="62" t="str">
        <f t="shared" si="11"/>
        <v>3.0</v>
      </c>
      <c r="U60" s="43">
        <v>7.3999999999999995</v>
      </c>
      <c r="V60" s="61" t="str">
        <f t="shared" si="12"/>
        <v>B</v>
      </c>
      <c r="W60" s="62" t="str">
        <f t="shared" si="13"/>
        <v>3.0</v>
      </c>
      <c r="X60" s="44">
        <v>7.6999999999999993</v>
      </c>
      <c r="Y60" s="61" t="str">
        <f t="shared" si="14"/>
        <v>B</v>
      </c>
      <c r="Z60" s="62" t="str">
        <f t="shared" si="15"/>
        <v>3.0</v>
      </c>
      <c r="AA60" s="181">
        <f t="shared" si="0"/>
        <v>105.79999999999998</v>
      </c>
      <c r="AB60" s="79">
        <f t="shared" si="16"/>
        <v>7.5571428571428561</v>
      </c>
      <c r="AC60" s="181">
        <f t="shared" si="1"/>
        <v>43</v>
      </c>
      <c r="AD60" s="64">
        <f t="shared" si="17"/>
        <v>3.0714285714285716</v>
      </c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</row>
    <row r="61" spans="1:244" ht="19.5" customHeight="1">
      <c r="A61" s="189">
        <v>52</v>
      </c>
      <c r="B61" s="125">
        <v>1565010136</v>
      </c>
      <c r="C61" s="139" t="s">
        <v>152</v>
      </c>
      <c r="D61" s="141" t="s">
        <v>33</v>
      </c>
      <c r="E61" s="128" t="s">
        <v>279</v>
      </c>
      <c r="F61" s="43">
        <v>8</v>
      </c>
      <c r="G61" s="61" t="str">
        <f t="shared" si="2"/>
        <v>B⁺</v>
      </c>
      <c r="H61" s="62" t="str">
        <f t="shared" si="3"/>
        <v>3.5</v>
      </c>
      <c r="I61" s="43">
        <v>8</v>
      </c>
      <c r="J61" s="61" t="str">
        <f t="shared" si="4"/>
        <v>B⁺</v>
      </c>
      <c r="K61" s="62" t="str">
        <f t="shared" si="5"/>
        <v>3.5</v>
      </c>
      <c r="L61" s="43">
        <v>8.2999999999999989</v>
      </c>
      <c r="M61" s="61" t="str">
        <f t="shared" si="6"/>
        <v>B⁺</v>
      </c>
      <c r="N61" s="62" t="str">
        <f t="shared" si="7"/>
        <v>3.5</v>
      </c>
      <c r="O61" s="43">
        <v>8.2999999999999989</v>
      </c>
      <c r="P61" s="61" t="str">
        <f t="shared" si="8"/>
        <v>B⁺</v>
      </c>
      <c r="Q61" s="62" t="str">
        <f t="shared" si="9"/>
        <v>3.5</v>
      </c>
      <c r="R61" s="43">
        <v>7.6</v>
      </c>
      <c r="S61" s="61" t="str">
        <f t="shared" si="10"/>
        <v>B</v>
      </c>
      <c r="T61" s="62" t="str">
        <f t="shared" si="11"/>
        <v>3.0</v>
      </c>
      <c r="U61" s="43">
        <v>7.3999999999999995</v>
      </c>
      <c r="V61" s="61" t="str">
        <f t="shared" si="12"/>
        <v>B</v>
      </c>
      <c r="W61" s="62" t="str">
        <f t="shared" si="13"/>
        <v>3.0</v>
      </c>
      <c r="X61" s="44">
        <v>6.2999999999999989</v>
      </c>
      <c r="Y61" s="61" t="str">
        <f t="shared" si="14"/>
        <v>C</v>
      </c>
      <c r="Z61" s="62" t="str">
        <f t="shared" si="15"/>
        <v>2.0</v>
      </c>
      <c r="AA61" s="181">
        <f t="shared" si="0"/>
        <v>107.79999999999998</v>
      </c>
      <c r="AB61" s="79">
        <f t="shared" si="16"/>
        <v>7.6999999999999984</v>
      </c>
      <c r="AC61" s="181">
        <f t="shared" si="1"/>
        <v>44</v>
      </c>
      <c r="AD61" s="64">
        <f t="shared" si="17"/>
        <v>3.1428571428571428</v>
      </c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</row>
    <row r="62" spans="1:244" ht="19.5" customHeight="1">
      <c r="A62" s="189">
        <v>53</v>
      </c>
      <c r="B62" s="125">
        <v>1565010137</v>
      </c>
      <c r="C62" s="126" t="s">
        <v>34</v>
      </c>
      <c r="D62" s="127" t="s">
        <v>154</v>
      </c>
      <c r="E62" s="128" t="s">
        <v>160</v>
      </c>
      <c r="F62" s="43">
        <v>8</v>
      </c>
      <c r="G62" s="61" t="str">
        <f t="shared" si="2"/>
        <v>B⁺</v>
      </c>
      <c r="H62" s="62" t="str">
        <f t="shared" si="3"/>
        <v>3.5</v>
      </c>
      <c r="I62" s="43">
        <v>8</v>
      </c>
      <c r="J62" s="61" t="str">
        <f t="shared" si="4"/>
        <v>B⁺</v>
      </c>
      <c r="K62" s="62" t="str">
        <f t="shared" si="5"/>
        <v>3.5</v>
      </c>
      <c r="L62" s="43">
        <v>8.2999999999999989</v>
      </c>
      <c r="M62" s="61" t="str">
        <f t="shared" si="6"/>
        <v>B⁺</v>
      </c>
      <c r="N62" s="62" t="str">
        <f t="shared" si="7"/>
        <v>3.5</v>
      </c>
      <c r="O62" s="43">
        <v>8.1499999999999986</v>
      </c>
      <c r="P62" s="61" t="str">
        <f t="shared" si="8"/>
        <v>B⁺</v>
      </c>
      <c r="Q62" s="62" t="str">
        <f t="shared" si="9"/>
        <v>3.5</v>
      </c>
      <c r="R62" s="43">
        <v>7.6</v>
      </c>
      <c r="S62" s="61" t="str">
        <f t="shared" si="10"/>
        <v>B</v>
      </c>
      <c r="T62" s="62" t="str">
        <f t="shared" si="11"/>
        <v>3.0</v>
      </c>
      <c r="U62" s="43">
        <v>7.3999999999999995</v>
      </c>
      <c r="V62" s="61" t="str">
        <f t="shared" si="12"/>
        <v>B</v>
      </c>
      <c r="W62" s="62" t="str">
        <f t="shared" si="13"/>
        <v>3.0</v>
      </c>
      <c r="X62" s="44">
        <v>6.2999999999999989</v>
      </c>
      <c r="Y62" s="61" t="str">
        <f t="shared" si="14"/>
        <v>C</v>
      </c>
      <c r="Z62" s="62" t="str">
        <f t="shared" si="15"/>
        <v>2.0</v>
      </c>
      <c r="AA62" s="181">
        <f t="shared" si="0"/>
        <v>107.49999999999999</v>
      </c>
      <c r="AB62" s="79">
        <f>AA62/$AA$7</f>
        <v>7.6785714285714279</v>
      </c>
      <c r="AC62" s="181">
        <f t="shared" si="1"/>
        <v>44</v>
      </c>
      <c r="AD62" s="64">
        <f t="shared" si="17"/>
        <v>3.1428571428571428</v>
      </c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</row>
    <row r="63" spans="1:244" s="167" customFormat="1" ht="19.5" customHeight="1">
      <c r="A63" s="190">
        <v>54</v>
      </c>
      <c r="B63" s="131">
        <v>1565010138</v>
      </c>
      <c r="C63" s="132" t="s">
        <v>280</v>
      </c>
      <c r="D63" s="133" t="s">
        <v>157</v>
      </c>
      <c r="E63" s="134" t="s">
        <v>281</v>
      </c>
      <c r="F63" s="168">
        <v>2</v>
      </c>
      <c r="G63" s="162" t="str">
        <f t="shared" si="2"/>
        <v>F</v>
      </c>
      <c r="H63" s="163" t="b">
        <f t="shared" si="3"/>
        <v>0</v>
      </c>
      <c r="I63" s="168">
        <v>2</v>
      </c>
      <c r="J63" s="162" t="str">
        <f t="shared" si="4"/>
        <v>F</v>
      </c>
      <c r="K63" s="163" t="b">
        <f t="shared" si="5"/>
        <v>0</v>
      </c>
      <c r="L63" s="168">
        <v>3</v>
      </c>
      <c r="M63" s="162" t="str">
        <f t="shared" si="6"/>
        <v>F</v>
      </c>
      <c r="N63" s="163" t="b">
        <f t="shared" si="7"/>
        <v>0</v>
      </c>
      <c r="O63" s="168">
        <v>3</v>
      </c>
      <c r="P63" s="162" t="str">
        <f t="shared" si="8"/>
        <v>F</v>
      </c>
      <c r="Q63" s="163" t="b">
        <f t="shared" si="9"/>
        <v>0</v>
      </c>
      <c r="R63" s="168">
        <v>3</v>
      </c>
      <c r="S63" s="162" t="str">
        <f t="shared" si="10"/>
        <v>F</v>
      </c>
      <c r="T63" s="163" t="b">
        <f t="shared" si="11"/>
        <v>0</v>
      </c>
      <c r="U63" s="168">
        <v>2</v>
      </c>
      <c r="V63" s="162" t="str">
        <f t="shared" si="12"/>
        <v>F</v>
      </c>
      <c r="W63" s="163" t="b">
        <f t="shared" si="13"/>
        <v>0</v>
      </c>
      <c r="X63" s="169">
        <v>2</v>
      </c>
      <c r="Y63" s="162" t="str">
        <f t="shared" si="14"/>
        <v>F</v>
      </c>
      <c r="Z63" s="163" t="b">
        <f t="shared" si="15"/>
        <v>0</v>
      </c>
      <c r="AA63" s="182">
        <f t="shared" si="0"/>
        <v>34</v>
      </c>
      <c r="AB63" s="170">
        <f t="shared" si="16"/>
        <v>2.4285714285714284</v>
      </c>
      <c r="AC63" s="182">
        <f t="shared" si="1"/>
        <v>0</v>
      </c>
      <c r="AD63" s="171">
        <f t="shared" si="17"/>
        <v>0</v>
      </c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</row>
    <row r="64" spans="1:244" ht="19.5" customHeight="1">
      <c r="A64" s="189">
        <v>55</v>
      </c>
      <c r="B64" s="125">
        <v>1565010139</v>
      </c>
      <c r="C64" s="126" t="s">
        <v>156</v>
      </c>
      <c r="D64" s="127" t="s">
        <v>157</v>
      </c>
      <c r="E64" s="128" t="s">
        <v>282</v>
      </c>
      <c r="F64" s="43">
        <v>7</v>
      </c>
      <c r="G64" s="61" t="str">
        <f t="shared" si="2"/>
        <v>B</v>
      </c>
      <c r="H64" s="62" t="str">
        <f t="shared" si="3"/>
        <v>3.0</v>
      </c>
      <c r="I64" s="43">
        <v>7.2999999999999989</v>
      </c>
      <c r="J64" s="61" t="str">
        <f t="shared" si="4"/>
        <v>B</v>
      </c>
      <c r="K64" s="62" t="str">
        <f t="shared" si="5"/>
        <v>3.0</v>
      </c>
      <c r="L64" s="43">
        <v>8</v>
      </c>
      <c r="M64" s="61" t="str">
        <f t="shared" si="6"/>
        <v>B⁺</v>
      </c>
      <c r="N64" s="62" t="str">
        <f t="shared" si="7"/>
        <v>3.5</v>
      </c>
      <c r="O64" s="43">
        <v>7.4499999999999993</v>
      </c>
      <c r="P64" s="61" t="str">
        <f t="shared" si="8"/>
        <v>B</v>
      </c>
      <c r="Q64" s="62" t="str">
        <f t="shared" si="9"/>
        <v>3.0</v>
      </c>
      <c r="R64" s="43">
        <v>7.1499999999999995</v>
      </c>
      <c r="S64" s="61" t="str">
        <f t="shared" si="10"/>
        <v>B</v>
      </c>
      <c r="T64" s="62" t="str">
        <f t="shared" si="11"/>
        <v>3.0</v>
      </c>
      <c r="U64" s="43">
        <v>7.2999999999999989</v>
      </c>
      <c r="V64" s="61" t="str">
        <f t="shared" si="12"/>
        <v>B</v>
      </c>
      <c r="W64" s="62" t="str">
        <f t="shared" si="13"/>
        <v>3.0</v>
      </c>
      <c r="X64" s="44">
        <v>6.2999999999999989</v>
      </c>
      <c r="Y64" s="61" t="str">
        <f t="shared" si="14"/>
        <v>C</v>
      </c>
      <c r="Z64" s="62" t="str">
        <f t="shared" si="15"/>
        <v>2.0</v>
      </c>
      <c r="AA64" s="181">
        <f t="shared" si="0"/>
        <v>100.99999999999999</v>
      </c>
      <c r="AB64" s="79">
        <f t="shared" si="16"/>
        <v>7.2142857142857135</v>
      </c>
      <c r="AC64" s="181">
        <f t="shared" si="1"/>
        <v>41</v>
      </c>
      <c r="AD64" s="64">
        <f t="shared" si="17"/>
        <v>2.9285714285714284</v>
      </c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</row>
    <row r="65" spans="1:244" ht="19.5" customHeight="1">
      <c r="A65" s="189">
        <v>56</v>
      </c>
      <c r="B65" s="125">
        <v>1565010141</v>
      </c>
      <c r="C65" s="126" t="s">
        <v>158</v>
      </c>
      <c r="D65" s="127" t="s">
        <v>159</v>
      </c>
      <c r="E65" s="128" t="s">
        <v>163</v>
      </c>
      <c r="F65" s="43">
        <v>7.2999999999999989</v>
      </c>
      <c r="G65" s="61" t="str">
        <f t="shared" si="2"/>
        <v>B</v>
      </c>
      <c r="H65" s="62" t="str">
        <f t="shared" si="3"/>
        <v>3.0</v>
      </c>
      <c r="I65" s="43">
        <v>7.6</v>
      </c>
      <c r="J65" s="61" t="str">
        <f t="shared" si="4"/>
        <v>B</v>
      </c>
      <c r="K65" s="62" t="str">
        <f t="shared" si="5"/>
        <v>3.0</v>
      </c>
      <c r="L65" s="43">
        <v>8.2999999999999989</v>
      </c>
      <c r="M65" s="61" t="str">
        <f t="shared" si="6"/>
        <v>B⁺</v>
      </c>
      <c r="N65" s="62" t="str">
        <f t="shared" si="7"/>
        <v>3.5</v>
      </c>
      <c r="O65" s="43">
        <v>7.6</v>
      </c>
      <c r="P65" s="61" t="str">
        <f t="shared" si="8"/>
        <v>B</v>
      </c>
      <c r="Q65" s="62" t="str">
        <f t="shared" si="9"/>
        <v>3.0</v>
      </c>
      <c r="R65" s="43">
        <v>7.1499999999999995</v>
      </c>
      <c r="S65" s="61" t="str">
        <f t="shared" si="10"/>
        <v>B</v>
      </c>
      <c r="T65" s="62" t="str">
        <f t="shared" si="11"/>
        <v>3.0</v>
      </c>
      <c r="U65" s="43">
        <v>7.6999999999999993</v>
      </c>
      <c r="V65" s="61" t="str">
        <f t="shared" si="12"/>
        <v>B</v>
      </c>
      <c r="W65" s="62" t="str">
        <f t="shared" si="13"/>
        <v>3.0</v>
      </c>
      <c r="X65" s="44">
        <v>7</v>
      </c>
      <c r="Y65" s="61" t="str">
        <f t="shared" si="14"/>
        <v>B</v>
      </c>
      <c r="Z65" s="62" t="str">
        <f t="shared" si="15"/>
        <v>3.0</v>
      </c>
      <c r="AA65" s="181">
        <f t="shared" si="0"/>
        <v>105.29999999999998</v>
      </c>
      <c r="AB65" s="79">
        <f t="shared" si="16"/>
        <v>7.5214285714285705</v>
      </c>
      <c r="AC65" s="181">
        <f t="shared" si="1"/>
        <v>43</v>
      </c>
      <c r="AD65" s="64">
        <f t="shared" si="17"/>
        <v>3.0714285714285716</v>
      </c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</row>
    <row r="66" spans="1:244" ht="19.5" customHeight="1">
      <c r="A66" s="189">
        <v>57</v>
      </c>
      <c r="B66" s="125">
        <v>1565010142</v>
      </c>
      <c r="C66" s="126" t="s">
        <v>161</v>
      </c>
      <c r="D66" s="127" t="s">
        <v>35</v>
      </c>
      <c r="E66" s="128" t="s">
        <v>165</v>
      </c>
      <c r="F66" s="43">
        <v>7.6</v>
      </c>
      <c r="G66" s="61" t="str">
        <f t="shared" si="2"/>
        <v>B</v>
      </c>
      <c r="H66" s="62" t="str">
        <f t="shared" si="3"/>
        <v>3.0</v>
      </c>
      <c r="I66" s="43">
        <v>7.6</v>
      </c>
      <c r="J66" s="61" t="str">
        <f t="shared" si="4"/>
        <v>B</v>
      </c>
      <c r="K66" s="62" t="str">
        <f t="shared" si="5"/>
        <v>3.0</v>
      </c>
      <c r="L66" s="43">
        <v>8.2999999999999989</v>
      </c>
      <c r="M66" s="61" t="str">
        <f t="shared" si="6"/>
        <v>B⁺</v>
      </c>
      <c r="N66" s="62" t="str">
        <f t="shared" si="7"/>
        <v>3.5</v>
      </c>
      <c r="O66" s="43">
        <v>7.6</v>
      </c>
      <c r="P66" s="61" t="str">
        <f t="shared" si="8"/>
        <v>B</v>
      </c>
      <c r="Q66" s="62" t="str">
        <f t="shared" si="9"/>
        <v>3.0</v>
      </c>
      <c r="R66" s="43">
        <v>7.4499999999999993</v>
      </c>
      <c r="S66" s="61" t="str">
        <f t="shared" si="10"/>
        <v>B</v>
      </c>
      <c r="T66" s="62" t="str">
        <f t="shared" si="11"/>
        <v>3.0</v>
      </c>
      <c r="U66" s="43">
        <v>7.3999999999999995</v>
      </c>
      <c r="V66" s="61" t="str">
        <f t="shared" si="12"/>
        <v>B</v>
      </c>
      <c r="W66" s="62" t="str">
        <f t="shared" si="13"/>
        <v>3.0</v>
      </c>
      <c r="X66" s="44">
        <v>6.2999999999999989</v>
      </c>
      <c r="Y66" s="61" t="str">
        <f t="shared" si="14"/>
        <v>C</v>
      </c>
      <c r="Z66" s="62" t="str">
        <f t="shared" si="15"/>
        <v>2.0</v>
      </c>
      <c r="AA66" s="181">
        <f t="shared" si="0"/>
        <v>104.49999999999999</v>
      </c>
      <c r="AB66" s="79">
        <f t="shared" si="16"/>
        <v>7.4642857142857135</v>
      </c>
      <c r="AC66" s="181">
        <f t="shared" si="1"/>
        <v>41</v>
      </c>
      <c r="AD66" s="64">
        <f t="shared" si="17"/>
        <v>2.9285714285714284</v>
      </c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</row>
    <row r="67" spans="1:244" ht="19.5" customHeight="1">
      <c r="A67" s="189">
        <v>58</v>
      </c>
      <c r="B67" s="125">
        <v>1565010143</v>
      </c>
      <c r="C67" s="126" t="s">
        <v>162</v>
      </c>
      <c r="D67" s="127" t="s">
        <v>36</v>
      </c>
      <c r="E67" s="128" t="s">
        <v>167</v>
      </c>
      <c r="F67" s="43">
        <v>7.3999999999999995</v>
      </c>
      <c r="G67" s="61" t="str">
        <f t="shared" si="2"/>
        <v>B</v>
      </c>
      <c r="H67" s="62" t="str">
        <f t="shared" si="3"/>
        <v>3.0</v>
      </c>
      <c r="I67" s="43">
        <v>8.2999999999999989</v>
      </c>
      <c r="J67" s="61" t="str">
        <f t="shared" si="4"/>
        <v>B⁺</v>
      </c>
      <c r="K67" s="62" t="str">
        <f t="shared" si="5"/>
        <v>3.5</v>
      </c>
      <c r="L67" s="43">
        <v>8.2999999999999989</v>
      </c>
      <c r="M67" s="61" t="str">
        <f t="shared" si="6"/>
        <v>B⁺</v>
      </c>
      <c r="N67" s="62" t="str">
        <f t="shared" si="7"/>
        <v>3.5</v>
      </c>
      <c r="O67" s="43">
        <v>8.2999999999999989</v>
      </c>
      <c r="P67" s="61" t="str">
        <f t="shared" si="8"/>
        <v>B⁺</v>
      </c>
      <c r="Q67" s="62" t="str">
        <f t="shared" si="9"/>
        <v>3.5</v>
      </c>
      <c r="R67" s="43">
        <v>7.4499999999999993</v>
      </c>
      <c r="S67" s="61" t="str">
        <f t="shared" si="10"/>
        <v>B</v>
      </c>
      <c r="T67" s="62" t="str">
        <f t="shared" si="11"/>
        <v>3.0</v>
      </c>
      <c r="U67" s="43">
        <v>7.3999999999999995</v>
      </c>
      <c r="V67" s="61" t="str">
        <f t="shared" si="12"/>
        <v>B</v>
      </c>
      <c r="W67" s="62" t="str">
        <f t="shared" si="13"/>
        <v>3.0</v>
      </c>
      <c r="X67" s="44">
        <v>8</v>
      </c>
      <c r="Y67" s="61" t="str">
        <f t="shared" si="14"/>
        <v>B⁺</v>
      </c>
      <c r="Z67" s="62" t="str">
        <f t="shared" si="15"/>
        <v>3.5</v>
      </c>
      <c r="AA67" s="181">
        <f t="shared" si="0"/>
        <v>110.3</v>
      </c>
      <c r="AB67" s="79">
        <f t="shared" si="16"/>
        <v>7.8785714285714281</v>
      </c>
      <c r="AC67" s="181">
        <f t="shared" si="1"/>
        <v>46</v>
      </c>
      <c r="AD67" s="64">
        <f t="shared" si="17"/>
        <v>3.2857142857142856</v>
      </c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</row>
    <row r="68" spans="1:244" ht="19.5" customHeight="1">
      <c r="A68" s="189">
        <v>59</v>
      </c>
      <c r="B68" s="125">
        <v>1565010144</v>
      </c>
      <c r="C68" s="126" t="s">
        <v>37</v>
      </c>
      <c r="D68" s="127" t="s">
        <v>36</v>
      </c>
      <c r="E68" s="128" t="s">
        <v>283</v>
      </c>
      <c r="F68" s="43">
        <v>4.8999999999999995</v>
      </c>
      <c r="G68" s="61" t="str">
        <f t="shared" si="2"/>
        <v>D</v>
      </c>
      <c r="H68" s="62" t="str">
        <f t="shared" si="3"/>
        <v>1.0</v>
      </c>
      <c r="I68" s="43">
        <v>7.6</v>
      </c>
      <c r="J68" s="61" t="str">
        <f t="shared" si="4"/>
        <v>B</v>
      </c>
      <c r="K68" s="62" t="str">
        <f t="shared" si="5"/>
        <v>3.0</v>
      </c>
      <c r="L68" s="43">
        <v>7.6</v>
      </c>
      <c r="M68" s="61" t="str">
        <f t="shared" si="6"/>
        <v>B</v>
      </c>
      <c r="N68" s="62" t="str">
        <f t="shared" si="7"/>
        <v>3.0</v>
      </c>
      <c r="O68" s="43">
        <v>7.4499999999999993</v>
      </c>
      <c r="P68" s="61" t="str">
        <f t="shared" si="8"/>
        <v>B</v>
      </c>
      <c r="Q68" s="62" t="str">
        <f t="shared" si="9"/>
        <v>3.0</v>
      </c>
      <c r="R68" s="43">
        <v>7.85</v>
      </c>
      <c r="S68" s="61" t="str">
        <f t="shared" si="10"/>
        <v>B</v>
      </c>
      <c r="T68" s="62" t="str">
        <f t="shared" si="11"/>
        <v>3.0</v>
      </c>
      <c r="U68" s="43">
        <v>8</v>
      </c>
      <c r="V68" s="61" t="str">
        <f t="shared" si="12"/>
        <v>B⁺</v>
      </c>
      <c r="W68" s="62" t="str">
        <f t="shared" si="13"/>
        <v>3.5</v>
      </c>
      <c r="X68" s="44">
        <v>7.2999999999999989</v>
      </c>
      <c r="Y68" s="61" t="str">
        <f t="shared" si="14"/>
        <v>B</v>
      </c>
      <c r="Z68" s="62" t="str">
        <f t="shared" si="15"/>
        <v>3.0</v>
      </c>
      <c r="AA68" s="181">
        <f t="shared" si="0"/>
        <v>101.39999999999999</v>
      </c>
      <c r="AB68" s="79">
        <f t="shared" si="16"/>
        <v>7.242857142857142</v>
      </c>
      <c r="AC68" s="181">
        <f t="shared" si="1"/>
        <v>39</v>
      </c>
      <c r="AD68" s="64">
        <f t="shared" si="17"/>
        <v>2.7857142857142856</v>
      </c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</row>
    <row r="69" spans="1:244" ht="19.5" customHeight="1">
      <c r="A69" s="189">
        <v>60</v>
      </c>
      <c r="B69" s="125">
        <v>1565010145</v>
      </c>
      <c r="C69" s="126" t="s">
        <v>164</v>
      </c>
      <c r="D69" s="127" t="s">
        <v>36</v>
      </c>
      <c r="E69" s="128" t="s">
        <v>171</v>
      </c>
      <c r="F69" s="43">
        <v>4.8999999999999995</v>
      </c>
      <c r="G69" s="61" t="str">
        <f t="shared" si="2"/>
        <v>D</v>
      </c>
      <c r="H69" s="62" t="str">
        <f t="shared" si="3"/>
        <v>1.0</v>
      </c>
      <c r="I69" s="43">
        <v>7.2999999999999989</v>
      </c>
      <c r="J69" s="61" t="str">
        <f t="shared" si="4"/>
        <v>B</v>
      </c>
      <c r="K69" s="62" t="str">
        <f t="shared" si="5"/>
        <v>3.0</v>
      </c>
      <c r="L69" s="43">
        <v>5.6</v>
      </c>
      <c r="M69" s="61" t="str">
        <f t="shared" si="6"/>
        <v>C</v>
      </c>
      <c r="N69" s="62" t="str">
        <f t="shared" si="7"/>
        <v>2.0</v>
      </c>
      <c r="O69" s="43">
        <v>4.8999999999999995</v>
      </c>
      <c r="P69" s="61" t="str">
        <f t="shared" si="8"/>
        <v>D</v>
      </c>
      <c r="Q69" s="62" t="str">
        <f t="shared" si="9"/>
        <v>1.0</v>
      </c>
      <c r="R69" s="43">
        <v>7.1</v>
      </c>
      <c r="S69" s="61" t="str">
        <f t="shared" si="10"/>
        <v>B</v>
      </c>
      <c r="T69" s="62" t="str">
        <f t="shared" si="11"/>
        <v>3.0</v>
      </c>
      <c r="U69" s="43">
        <v>8.6999999999999993</v>
      </c>
      <c r="V69" s="61" t="str">
        <f t="shared" si="12"/>
        <v>A</v>
      </c>
      <c r="W69" s="62" t="str">
        <f t="shared" si="13"/>
        <v>3.8</v>
      </c>
      <c r="X69" s="44">
        <v>8</v>
      </c>
      <c r="Y69" s="61" t="str">
        <f t="shared" si="14"/>
        <v>B⁺</v>
      </c>
      <c r="Z69" s="62" t="str">
        <f t="shared" si="15"/>
        <v>3.5</v>
      </c>
      <c r="AA69" s="181">
        <f t="shared" si="0"/>
        <v>93</v>
      </c>
      <c r="AB69" s="79">
        <f t="shared" si="16"/>
        <v>6.6428571428571432</v>
      </c>
      <c r="AC69" s="181">
        <f t="shared" si="1"/>
        <v>34.6</v>
      </c>
      <c r="AD69" s="64">
        <f t="shared" si="17"/>
        <v>2.4714285714285715</v>
      </c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</row>
    <row r="70" spans="1:244" ht="19.5" customHeight="1">
      <c r="A70" s="189">
        <v>61</v>
      </c>
      <c r="B70" s="125">
        <v>1565010146</v>
      </c>
      <c r="C70" s="126" t="s">
        <v>166</v>
      </c>
      <c r="D70" s="127" t="s">
        <v>284</v>
      </c>
      <c r="E70" s="128" t="s">
        <v>174</v>
      </c>
      <c r="F70" s="43">
        <v>8</v>
      </c>
      <c r="G70" s="61" t="str">
        <f t="shared" si="2"/>
        <v>B⁺</v>
      </c>
      <c r="H70" s="62" t="str">
        <f t="shared" si="3"/>
        <v>3.5</v>
      </c>
      <c r="I70" s="43">
        <v>8</v>
      </c>
      <c r="J70" s="61" t="str">
        <f t="shared" si="4"/>
        <v>B⁺</v>
      </c>
      <c r="K70" s="62" t="str">
        <f t="shared" si="5"/>
        <v>3.5</v>
      </c>
      <c r="L70" s="43">
        <v>8.6</v>
      </c>
      <c r="M70" s="61" t="str">
        <f t="shared" si="6"/>
        <v>A</v>
      </c>
      <c r="N70" s="62" t="str">
        <f t="shared" si="7"/>
        <v>3.8</v>
      </c>
      <c r="O70" s="43">
        <v>7.6</v>
      </c>
      <c r="P70" s="61" t="str">
        <f t="shared" si="8"/>
        <v>B</v>
      </c>
      <c r="Q70" s="62" t="str">
        <f t="shared" si="9"/>
        <v>3.0</v>
      </c>
      <c r="R70" s="43">
        <v>6.6999999999999993</v>
      </c>
      <c r="S70" s="61" t="str">
        <f t="shared" si="10"/>
        <v>C⁺</v>
      </c>
      <c r="T70" s="62" t="str">
        <f t="shared" si="11"/>
        <v>2.5</v>
      </c>
      <c r="U70" s="43">
        <v>8.6999999999999993</v>
      </c>
      <c r="V70" s="61" t="str">
        <f t="shared" si="12"/>
        <v>A</v>
      </c>
      <c r="W70" s="62" t="str">
        <f t="shared" si="13"/>
        <v>3.8</v>
      </c>
      <c r="X70" s="44">
        <v>6.2999999999999989</v>
      </c>
      <c r="Y70" s="61" t="str">
        <f t="shared" si="14"/>
        <v>C</v>
      </c>
      <c r="Z70" s="62" t="str">
        <f t="shared" si="15"/>
        <v>2.0</v>
      </c>
      <c r="AA70" s="181">
        <f t="shared" si="0"/>
        <v>107.80000000000001</v>
      </c>
      <c r="AB70" s="79">
        <f t="shared" si="16"/>
        <v>7.7000000000000011</v>
      </c>
      <c r="AC70" s="181">
        <f t="shared" si="1"/>
        <v>44.2</v>
      </c>
      <c r="AD70" s="64">
        <f t="shared" si="17"/>
        <v>3.1571428571428575</v>
      </c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</row>
    <row r="71" spans="1:244" ht="19.5" customHeight="1">
      <c r="A71" s="189">
        <v>62</v>
      </c>
      <c r="B71" s="125">
        <v>1565010147</v>
      </c>
      <c r="C71" s="126" t="s">
        <v>168</v>
      </c>
      <c r="D71" s="127" t="s">
        <v>38</v>
      </c>
      <c r="E71" s="128" t="s">
        <v>285</v>
      </c>
      <c r="F71" s="43">
        <v>7.1499999999999995</v>
      </c>
      <c r="G71" s="61" t="str">
        <f t="shared" si="2"/>
        <v>B</v>
      </c>
      <c r="H71" s="62" t="str">
        <f t="shared" si="3"/>
        <v>3.0</v>
      </c>
      <c r="I71" s="43">
        <v>7.2999999999999989</v>
      </c>
      <c r="J71" s="61" t="str">
        <f t="shared" si="4"/>
        <v>B</v>
      </c>
      <c r="K71" s="62" t="str">
        <f t="shared" si="5"/>
        <v>3.0</v>
      </c>
      <c r="L71" s="43">
        <v>8.6</v>
      </c>
      <c r="M71" s="61" t="str">
        <f t="shared" si="6"/>
        <v>A</v>
      </c>
      <c r="N71" s="62" t="str">
        <f t="shared" si="7"/>
        <v>3.8</v>
      </c>
      <c r="O71" s="43">
        <v>6.8999999999999986</v>
      </c>
      <c r="P71" s="61" t="str">
        <f t="shared" si="8"/>
        <v>C⁺</v>
      </c>
      <c r="Q71" s="62" t="str">
        <f t="shared" si="9"/>
        <v>2.5</v>
      </c>
      <c r="R71" s="43">
        <v>7</v>
      </c>
      <c r="S71" s="61" t="str">
        <f t="shared" si="10"/>
        <v>B</v>
      </c>
      <c r="T71" s="62" t="str">
        <f t="shared" si="11"/>
        <v>3.0</v>
      </c>
      <c r="U71" s="43">
        <v>8</v>
      </c>
      <c r="V71" s="61" t="str">
        <f t="shared" si="12"/>
        <v>B⁺</v>
      </c>
      <c r="W71" s="62" t="str">
        <f t="shared" si="13"/>
        <v>3.5</v>
      </c>
      <c r="X71" s="44">
        <v>7.2999999999999989</v>
      </c>
      <c r="Y71" s="61" t="str">
        <f t="shared" si="14"/>
        <v>B</v>
      </c>
      <c r="Z71" s="62" t="str">
        <f t="shared" si="15"/>
        <v>3.0</v>
      </c>
      <c r="AA71" s="181">
        <f t="shared" si="0"/>
        <v>104.49999999999999</v>
      </c>
      <c r="AB71" s="79">
        <f t="shared" si="16"/>
        <v>7.4642857142857135</v>
      </c>
      <c r="AC71" s="181">
        <f t="shared" si="1"/>
        <v>43.6</v>
      </c>
      <c r="AD71" s="64">
        <f t="shared" si="17"/>
        <v>3.1142857142857143</v>
      </c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</row>
    <row r="72" spans="1:244" ht="19.5" customHeight="1">
      <c r="A72" s="189">
        <v>63</v>
      </c>
      <c r="B72" s="125">
        <v>1565010149</v>
      </c>
      <c r="C72" s="126" t="s">
        <v>169</v>
      </c>
      <c r="D72" s="127" t="s">
        <v>170</v>
      </c>
      <c r="E72" s="128" t="s">
        <v>286</v>
      </c>
      <c r="F72" s="43">
        <v>8</v>
      </c>
      <c r="G72" s="61" t="str">
        <f t="shared" si="2"/>
        <v>B⁺</v>
      </c>
      <c r="H72" s="62" t="str">
        <f t="shared" si="3"/>
        <v>3.5</v>
      </c>
      <c r="I72" s="43">
        <v>8</v>
      </c>
      <c r="J72" s="61" t="str">
        <f t="shared" si="4"/>
        <v>B⁺</v>
      </c>
      <c r="K72" s="62" t="str">
        <f t="shared" si="5"/>
        <v>3.5</v>
      </c>
      <c r="L72" s="43">
        <v>8.2999999999999989</v>
      </c>
      <c r="M72" s="61" t="str">
        <f t="shared" si="6"/>
        <v>B⁺</v>
      </c>
      <c r="N72" s="62" t="str">
        <f t="shared" si="7"/>
        <v>3.5</v>
      </c>
      <c r="O72" s="43">
        <v>8.1499999999999986</v>
      </c>
      <c r="P72" s="61" t="str">
        <f t="shared" si="8"/>
        <v>B⁺</v>
      </c>
      <c r="Q72" s="62" t="str">
        <f t="shared" si="9"/>
        <v>3.5</v>
      </c>
      <c r="R72" s="43">
        <v>7.85</v>
      </c>
      <c r="S72" s="61" t="str">
        <f t="shared" si="10"/>
        <v>B</v>
      </c>
      <c r="T72" s="62" t="str">
        <f t="shared" si="11"/>
        <v>3.0</v>
      </c>
      <c r="U72" s="43">
        <v>7.6999999999999993</v>
      </c>
      <c r="V72" s="61" t="str">
        <f t="shared" si="12"/>
        <v>B</v>
      </c>
      <c r="W72" s="62" t="str">
        <f t="shared" si="13"/>
        <v>3.0</v>
      </c>
      <c r="X72" s="44">
        <v>8</v>
      </c>
      <c r="Y72" s="61" t="str">
        <f t="shared" si="14"/>
        <v>B⁺</v>
      </c>
      <c r="Z72" s="62" t="str">
        <f t="shared" si="15"/>
        <v>3.5</v>
      </c>
      <c r="AA72" s="181">
        <f t="shared" si="0"/>
        <v>112</v>
      </c>
      <c r="AB72" s="79">
        <f t="shared" si="16"/>
        <v>8</v>
      </c>
      <c r="AC72" s="181">
        <f t="shared" si="1"/>
        <v>47</v>
      </c>
      <c r="AD72" s="64">
        <f t="shared" si="17"/>
        <v>3.3571428571428572</v>
      </c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</row>
    <row r="73" spans="1:244" ht="19.5" customHeight="1">
      <c r="A73" s="189">
        <v>64</v>
      </c>
      <c r="B73" s="125">
        <v>1565010150</v>
      </c>
      <c r="C73" s="126" t="s">
        <v>172</v>
      </c>
      <c r="D73" s="127" t="s">
        <v>173</v>
      </c>
      <c r="E73" s="128" t="s">
        <v>178</v>
      </c>
      <c r="F73" s="43">
        <v>6.6</v>
      </c>
      <c r="G73" s="61" t="str">
        <f t="shared" si="2"/>
        <v>C⁺</v>
      </c>
      <c r="H73" s="62" t="str">
        <f t="shared" si="3"/>
        <v>2.5</v>
      </c>
      <c r="I73" s="43">
        <v>6.6</v>
      </c>
      <c r="J73" s="61" t="str">
        <f t="shared" si="4"/>
        <v>C⁺</v>
      </c>
      <c r="K73" s="62" t="str">
        <f t="shared" si="5"/>
        <v>2.5</v>
      </c>
      <c r="L73" s="43">
        <v>7.6999999999999993</v>
      </c>
      <c r="M73" s="61" t="str">
        <f t="shared" si="6"/>
        <v>B</v>
      </c>
      <c r="N73" s="62" t="str">
        <f t="shared" si="7"/>
        <v>3.0</v>
      </c>
      <c r="O73" s="43">
        <v>8.1499999999999986</v>
      </c>
      <c r="P73" s="61" t="str">
        <f t="shared" si="8"/>
        <v>B⁺</v>
      </c>
      <c r="Q73" s="62" t="str">
        <f t="shared" si="9"/>
        <v>3.5</v>
      </c>
      <c r="R73" s="43">
        <v>7.2999999999999989</v>
      </c>
      <c r="S73" s="61" t="str">
        <f t="shared" si="10"/>
        <v>B</v>
      </c>
      <c r="T73" s="62" t="str">
        <f t="shared" si="11"/>
        <v>3.0</v>
      </c>
      <c r="U73" s="43">
        <v>7.6999999999999993</v>
      </c>
      <c r="V73" s="61" t="str">
        <f t="shared" si="12"/>
        <v>B</v>
      </c>
      <c r="W73" s="62" t="str">
        <f t="shared" si="13"/>
        <v>3.0</v>
      </c>
      <c r="X73" s="44">
        <v>6.2999999999999989</v>
      </c>
      <c r="Y73" s="61" t="str">
        <f t="shared" si="14"/>
        <v>C</v>
      </c>
      <c r="Z73" s="62" t="str">
        <f t="shared" si="15"/>
        <v>2.0</v>
      </c>
      <c r="AA73" s="181">
        <f t="shared" si="0"/>
        <v>100.69999999999999</v>
      </c>
      <c r="AB73" s="79">
        <f t="shared" si="16"/>
        <v>7.1928571428571422</v>
      </c>
      <c r="AC73" s="181">
        <f t="shared" si="1"/>
        <v>39</v>
      </c>
      <c r="AD73" s="64">
        <f t="shared" si="17"/>
        <v>2.7857142857142856</v>
      </c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</row>
    <row r="74" spans="1:244" ht="19.5" customHeight="1">
      <c r="A74" s="189">
        <v>65</v>
      </c>
      <c r="B74" s="125">
        <v>1565010151</v>
      </c>
      <c r="C74" s="126" t="s">
        <v>175</v>
      </c>
      <c r="D74" s="127" t="s">
        <v>39</v>
      </c>
      <c r="E74" s="128" t="s">
        <v>181</v>
      </c>
      <c r="F74" s="43">
        <v>7.6</v>
      </c>
      <c r="G74" s="61" t="str">
        <f t="shared" si="2"/>
        <v>B</v>
      </c>
      <c r="H74" s="62" t="str">
        <f t="shared" si="3"/>
        <v>3.0</v>
      </c>
      <c r="I74" s="43">
        <v>7.6</v>
      </c>
      <c r="J74" s="61" t="str">
        <f t="shared" si="4"/>
        <v>B</v>
      </c>
      <c r="K74" s="62" t="str">
        <f t="shared" si="5"/>
        <v>3.0</v>
      </c>
      <c r="L74" s="43">
        <v>8</v>
      </c>
      <c r="M74" s="61" t="str">
        <f t="shared" si="6"/>
        <v>B⁺</v>
      </c>
      <c r="N74" s="62" t="str">
        <f t="shared" si="7"/>
        <v>3.5</v>
      </c>
      <c r="O74" s="43">
        <v>8.6</v>
      </c>
      <c r="P74" s="61" t="str">
        <f t="shared" si="8"/>
        <v>A</v>
      </c>
      <c r="Q74" s="62" t="str">
        <f t="shared" si="9"/>
        <v>3.8</v>
      </c>
      <c r="R74" s="43">
        <v>7.6</v>
      </c>
      <c r="S74" s="61" t="str">
        <f t="shared" si="10"/>
        <v>B</v>
      </c>
      <c r="T74" s="62" t="str">
        <f t="shared" si="11"/>
        <v>3.0</v>
      </c>
      <c r="U74" s="43">
        <v>7.6999999999999993</v>
      </c>
      <c r="V74" s="61" t="str">
        <f t="shared" si="12"/>
        <v>B</v>
      </c>
      <c r="W74" s="62" t="str">
        <f t="shared" si="13"/>
        <v>3.0</v>
      </c>
      <c r="X74" s="44">
        <v>7.2999999999999989</v>
      </c>
      <c r="Y74" s="61" t="str">
        <f t="shared" si="14"/>
        <v>B</v>
      </c>
      <c r="Z74" s="62" t="str">
        <f t="shared" si="15"/>
        <v>3.0</v>
      </c>
      <c r="AA74" s="181">
        <f t="shared" ref="AA74:AA109" si="18">F74*$F$7+I74*$I$7+L74*$L$7+O74*$O$7+R74*$R$7+U74*$U$7+X74*$X$7</f>
        <v>108.79999999999998</v>
      </c>
      <c r="AB74" s="79">
        <f t="shared" si="16"/>
        <v>7.7714285714285705</v>
      </c>
      <c r="AC74" s="181">
        <f t="shared" ref="AC74:AC109" si="19">H74*$F$7+K74*$I$7+N74*$L$7+Q74*$O$7+T74*$R$7+W74*$U$7+Z74*$X$7</f>
        <v>44.6</v>
      </c>
      <c r="AD74" s="64">
        <f t="shared" si="17"/>
        <v>3.1857142857142859</v>
      </c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</row>
    <row r="75" spans="1:244" ht="19.5" customHeight="1">
      <c r="A75" s="189">
        <v>66</v>
      </c>
      <c r="B75" s="125">
        <v>1565010152</v>
      </c>
      <c r="C75" s="126" t="s">
        <v>176</v>
      </c>
      <c r="D75" s="127" t="s">
        <v>177</v>
      </c>
      <c r="E75" s="128" t="s">
        <v>287</v>
      </c>
      <c r="F75" s="43">
        <v>8</v>
      </c>
      <c r="G75" s="61" t="str">
        <f t="shared" ref="G75:G110" si="20">IF(F75&gt;=9.5,"A⁺",IF(F75&gt;=8.5,"A",IF(F75&gt;=8,"B⁺",IF(F75&gt;=7,"B",IF(F75&gt;=6.5,"C⁺",IF(F75&gt;=5.5,"C",IF(F75&gt;=5,"D⁺",IF(F75&gt;=4,"D",IF(F75&lt;4,"F")))))))))</f>
        <v>B⁺</v>
      </c>
      <c r="H75" s="62" t="str">
        <f t="shared" ref="H75:H110" si="21">IF(G75="A⁺","4.0",IF(G75="A","3.8",IF(G75="B⁺","3.5",IF(G75="B","3.0",IF(G75="C⁺","2.5",IF(G75="C","2.0",IF(G75="D⁺","1.5",IF(G75="D","1.0"))))))))</f>
        <v>3.5</v>
      </c>
      <c r="I75" s="43">
        <v>8.2999999999999989</v>
      </c>
      <c r="J75" s="61" t="str">
        <f t="shared" ref="J75:J105" si="22">IF(I75&gt;=9.5,"A⁺",IF(I75&gt;=8.5,"A",IF(I75&gt;=8,"B⁺",IF(I75&gt;=7,"B",IF(I75&gt;=6.5,"C⁺",IF(I75&gt;=5.5,"C",IF(I75&gt;=5,"D⁺",IF(I75&gt;=4,"D",IF(I75&lt;4,"F")))))))))</f>
        <v>B⁺</v>
      </c>
      <c r="K75" s="62" t="str">
        <f t="shared" ref="K75:K105" si="23">IF(J75="A⁺","4.0",IF(J75="A","3.8",IF(J75="B⁺","3.5",IF(J75="B","3.0",IF(J75="C⁺","2.5",IF(J75="C","2.0",IF(J75="D⁺","1.5",IF(J75="D","1.0"))))))))</f>
        <v>3.5</v>
      </c>
      <c r="L75" s="43">
        <v>8.2999999999999989</v>
      </c>
      <c r="M75" s="61" t="str">
        <f t="shared" ref="M75:M105" si="24">IF(L75&gt;=9.5,"A⁺",IF(L75&gt;=8.5,"A",IF(L75&gt;=8,"B⁺",IF(L75&gt;=7,"B",IF(L75&gt;=6.5,"C⁺",IF(L75&gt;=5.5,"C",IF(L75&gt;=5,"D⁺",IF(L75&gt;=4,"D",IF(L75&lt;4,"F")))))))))</f>
        <v>B⁺</v>
      </c>
      <c r="N75" s="62" t="str">
        <f t="shared" ref="N75:N105" si="25">IF(M75="A⁺","4.0",IF(M75="A","3.8",IF(M75="B⁺","3.5",IF(M75="B","3.0",IF(M75="C⁺","2.5",IF(M75="C","2.0",IF(M75="D⁺","1.5",IF(M75="D","1.0"))))))))</f>
        <v>3.5</v>
      </c>
      <c r="O75" s="43">
        <v>8.1499999999999986</v>
      </c>
      <c r="P75" s="61" t="str">
        <f t="shared" ref="P75:P105" si="26">IF(O75&gt;=9.5,"A⁺",IF(O75&gt;=8.5,"A",IF(O75&gt;=8,"B⁺",IF(O75&gt;=7,"B",IF(O75&gt;=6.5,"C⁺",IF(O75&gt;=5.5,"C",IF(O75&gt;=5,"D⁺",IF(O75&gt;=4,"D",IF(O75&lt;4,"F")))))))))</f>
        <v>B⁺</v>
      </c>
      <c r="Q75" s="62" t="str">
        <f t="shared" ref="Q75:Q105" si="27">IF(P75="A⁺","4.0",IF(P75="A","3.8",IF(P75="B⁺","3.5",IF(P75="B","3.0",IF(P75="C⁺","2.5",IF(P75="C","2.0",IF(P75="D⁺","1.5",IF(P75="D","1.0"))))))))</f>
        <v>3.5</v>
      </c>
      <c r="R75" s="43">
        <v>8</v>
      </c>
      <c r="S75" s="61" t="str">
        <f t="shared" ref="S75:S105" si="28">IF(R75&gt;=9.5,"A⁺",IF(R75&gt;=8.5,"A",IF(R75&gt;=8,"B⁺",IF(R75&gt;=7,"B",IF(R75&gt;=6.5,"C⁺",IF(R75&gt;=5.5,"C",IF(R75&gt;=5,"D⁺",IF(R75&gt;=4,"D",IF(R75&lt;4,"F")))))))))</f>
        <v>B⁺</v>
      </c>
      <c r="T75" s="62" t="str">
        <f t="shared" ref="T75:T105" si="29">IF(S75="A⁺","4.0",IF(S75="A","3.8",IF(S75="B⁺","3.5",IF(S75="B","3.0",IF(S75="C⁺","2.5",IF(S75="C","2.0",IF(S75="D⁺","1.5",IF(S75="D","1.0"))))))))</f>
        <v>3.5</v>
      </c>
      <c r="U75" s="43">
        <v>7.3999999999999995</v>
      </c>
      <c r="V75" s="61" t="str">
        <f t="shared" ref="V75:V105" si="30">IF(U75&gt;=9.5,"A⁺",IF(U75&gt;=8.5,"A",IF(U75&gt;=8,"B⁺",IF(U75&gt;=7,"B",IF(U75&gt;=6.5,"C⁺",IF(U75&gt;=5.5,"C",IF(U75&gt;=5,"D⁺",IF(U75&gt;=4,"D",IF(U75&lt;4,"F")))))))))</f>
        <v>B</v>
      </c>
      <c r="W75" s="62" t="str">
        <f t="shared" ref="W75:W105" si="31">IF(V75="A⁺","4.0",IF(V75="A","3.8",IF(V75="B⁺","3.5",IF(V75="B","3.0",IF(V75="C⁺","2.5",IF(V75="C","2.0",IF(V75="D⁺","1.5",IF(V75="D","1.0"))))))))</f>
        <v>3.0</v>
      </c>
      <c r="X75" s="44">
        <v>8</v>
      </c>
      <c r="Y75" s="61" t="str">
        <f t="shared" ref="Y75:Y105" si="32">IF(X75&gt;=9.5,"A⁺",IF(X75&gt;=8.5,"A",IF(X75&gt;=8,"B⁺",IF(X75&gt;=7,"B",IF(X75&gt;=6.5,"C⁺",IF(X75&gt;=5.5,"C",IF(X75&gt;=5,"D⁺",IF(X75&gt;=4,"D",IF(X75&lt;4,"F")))))))))</f>
        <v>B⁺</v>
      </c>
      <c r="Z75" s="62" t="str">
        <f t="shared" ref="Z75:Z105" si="33">IF(Y75="A⁺","4.0",IF(Y75="A","3.8",IF(Y75="B⁺","3.5",IF(Y75="B","3.0",IF(Y75="C⁺","2.5",IF(Y75="C","2.0",IF(Y75="D⁺","1.5",IF(Y75="D","1.0"))))))))</f>
        <v>3.5</v>
      </c>
      <c r="AA75" s="181">
        <f t="shared" si="18"/>
        <v>112.29999999999998</v>
      </c>
      <c r="AB75" s="79">
        <f t="shared" ref="AB75:AB109" si="34">AA75/$AA$7</f>
        <v>8.0214285714285705</v>
      </c>
      <c r="AC75" s="181">
        <f t="shared" si="19"/>
        <v>48</v>
      </c>
      <c r="AD75" s="64">
        <f t="shared" ref="AD75:AD109" si="35">AC75/$AA$7</f>
        <v>3.4285714285714284</v>
      </c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</row>
    <row r="76" spans="1:244" s="167" customFormat="1" ht="19.5" customHeight="1">
      <c r="A76" s="190">
        <v>67</v>
      </c>
      <c r="B76" s="131">
        <v>1565010153</v>
      </c>
      <c r="C76" s="132" t="s">
        <v>22</v>
      </c>
      <c r="D76" s="133" t="s">
        <v>40</v>
      </c>
      <c r="E76" s="134" t="s">
        <v>288</v>
      </c>
      <c r="F76" s="168">
        <v>0</v>
      </c>
      <c r="G76" s="162" t="str">
        <f t="shared" si="20"/>
        <v>F</v>
      </c>
      <c r="H76" s="163" t="b">
        <f t="shared" si="21"/>
        <v>0</v>
      </c>
      <c r="I76" s="168">
        <v>8.2999999999999989</v>
      </c>
      <c r="J76" s="162" t="str">
        <f t="shared" si="22"/>
        <v>B⁺</v>
      </c>
      <c r="K76" s="163" t="str">
        <f t="shared" si="23"/>
        <v>3.5</v>
      </c>
      <c r="L76" s="168">
        <v>2</v>
      </c>
      <c r="M76" s="162" t="str">
        <f t="shared" si="24"/>
        <v>F</v>
      </c>
      <c r="N76" s="163" t="b">
        <f t="shared" si="25"/>
        <v>0</v>
      </c>
      <c r="O76" s="168">
        <v>0</v>
      </c>
      <c r="P76" s="162" t="str">
        <f t="shared" si="26"/>
        <v>F</v>
      </c>
      <c r="Q76" s="163" t="b">
        <f t="shared" si="27"/>
        <v>0</v>
      </c>
      <c r="R76" s="168">
        <v>2</v>
      </c>
      <c r="S76" s="162" t="str">
        <f t="shared" si="28"/>
        <v>F</v>
      </c>
      <c r="T76" s="163" t="b">
        <f t="shared" si="29"/>
        <v>0</v>
      </c>
      <c r="U76" s="168">
        <v>3</v>
      </c>
      <c r="V76" s="162" t="str">
        <f t="shared" si="30"/>
        <v>F</v>
      </c>
      <c r="W76" s="163" t="b">
        <f t="shared" si="31"/>
        <v>0</v>
      </c>
      <c r="X76" s="169">
        <v>2</v>
      </c>
      <c r="Y76" s="162" t="str">
        <f t="shared" si="32"/>
        <v>F</v>
      </c>
      <c r="Z76" s="163" t="b">
        <f t="shared" si="33"/>
        <v>0</v>
      </c>
      <c r="AA76" s="182">
        <f t="shared" si="18"/>
        <v>34.599999999999994</v>
      </c>
      <c r="AB76" s="170">
        <f t="shared" si="34"/>
        <v>2.4714285714285711</v>
      </c>
      <c r="AC76" s="182">
        <f t="shared" si="19"/>
        <v>7</v>
      </c>
      <c r="AD76" s="171">
        <f t="shared" si="35"/>
        <v>0.5</v>
      </c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3"/>
      <c r="BW76" s="173"/>
      <c r="BX76" s="173"/>
      <c r="BY76" s="173"/>
      <c r="BZ76" s="173"/>
      <c r="CA76" s="173"/>
      <c r="CB76" s="173"/>
      <c r="CC76" s="173"/>
      <c r="CD76" s="173"/>
      <c r="CE76" s="173"/>
      <c r="CF76" s="173"/>
      <c r="CG76" s="173"/>
      <c r="CH76" s="173"/>
      <c r="CI76" s="173"/>
      <c r="CJ76" s="173"/>
      <c r="CK76" s="173"/>
      <c r="CL76" s="173"/>
      <c r="CM76" s="173"/>
      <c r="CN76" s="173"/>
      <c r="CO76" s="173"/>
      <c r="CP76" s="173"/>
      <c r="CQ76" s="173"/>
      <c r="CR76" s="173"/>
      <c r="CS76" s="173"/>
      <c r="CT76" s="173"/>
      <c r="CU76" s="173"/>
      <c r="CV76" s="173"/>
      <c r="CW76" s="173"/>
      <c r="CX76" s="173"/>
      <c r="CY76" s="173"/>
      <c r="CZ76" s="173"/>
      <c r="DA76" s="173"/>
      <c r="DB76" s="173"/>
      <c r="DC76" s="173"/>
      <c r="DD76" s="173"/>
      <c r="DE76" s="173"/>
      <c r="DF76" s="173"/>
      <c r="DG76" s="173"/>
      <c r="DH76" s="173"/>
      <c r="DI76" s="173"/>
      <c r="DJ76" s="173"/>
      <c r="DK76" s="173"/>
      <c r="DL76" s="173"/>
      <c r="DM76" s="173"/>
      <c r="DN76" s="173"/>
      <c r="DO76" s="173"/>
      <c r="DP76" s="173"/>
      <c r="DQ76" s="173"/>
      <c r="DR76" s="173"/>
      <c r="DS76" s="173"/>
      <c r="DT76" s="173"/>
      <c r="DU76" s="173"/>
      <c r="DV76" s="173"/>
      <c r="DW76" s="173"/>
      <c r="DX76" s="173"/>
      <c r="DY76" s="173"/>
      <c r="DZ76" s="173"/>
      <c r="EA76" s="173"/>
      <c r="EB76" s="173"/>
      <c r="EC76" s="173"/>
      <c r="ED76" s="173"/>
      <c r="EE76" s="173"/>
      <c r="EF76" s="173"/>
      <c r="EG76" s="173"/>
      <c r="EH76" s="173"/>
      <c r="EI76" s="173"/>
      <c r="EJ76" s="173"/>
      <c r="EK76" s="173"/>
      <c r="EL76" s="173"/>
      <c r="EM76" s="173"/>
      <c r="EN76" s="173"/>
      <c r="EO76" s="173"/>
      <c r="EP76" s="173"/>
      <c r="EQ76" s="173"/>
      <c r="ER76" s="173"/>
      <c r="ES76" s="173"/>
      <c r="ET76" s="173"/>
      <c r="EU76" s="173"/>
      <c r="EV76" s="173"/>
      <c r="EW76" s="173"/>
      <c r="EX76" s="173"/>
      <c r="EY76" s="173"/>
      <c r="EZ76" s="173"/>
      <c r="FA76" s="173"/>
      <c r="FB76" s="173"/>
      <c r="FC76" s="173"/>
      <c r="FD76" s="173"/>
      <c r="FE76" s="173"/>
      <c r="FF76" s="173"/>
      <c r="FG76" s="173"/>
      <c r="FH76" s="173"/>
      <c r="FI76" s="173"/>
      <c r="FJ76" s="173"/>
      <c r="FK76" s="173"/>
      <c r="FL76" s="173"/>
      <c r="FM76" s="173"/>
      <c r="FN76" s="173"/>
      <c r="FO76" s="173"/>
      <c r="FP76" s="173"/>
      <c r="FQ76" s="173"/>
      <c r="FR76" s="173"/>
      <c r="FS76" s="173"/>
      <c r="FT76" s="173"/>
      <c r="FU76" s="173"/>
      <c r="FV76" s="173"/>
      <c r="FW76" s="173"/>
      <c r="FX76" s="173"/>
      <c r="FY76" s="173"/>
      <c r="FZ76" s="173"/>
      <c r="GA76" s="173"/>
      <c r="GB76" s="173"/>
      <c r="GC76" s="173"/>
      <c r="GD76" s="173"/>
      <c r="GE76" s="173"/>
      <c r="GF76" s="173"/>
      <c r="GG76" s="173"/>
      <c r="GH76" s="173"/>
      <c r="GI76" s="173"/>
      <c r="GJ76" s="173"/>
      <c r="GK76" s="173"/>
      <c r="GL76" s="173"/>
      <c r="GM76" s="173"/>
      <c r="GN76" s="173"/>
      <c r="GO76" s="173"/>
      <c r="GP76" s="173"/>
      <c r="GQ76" s="173"/>
      <c r="GR76" s="173"/>
      <c r="GS76" s="173"/>
      <c r="GT76" s="173"/>
      <c r="GU76" s="173"/>
      <c r="GV76" s="173"/>
      <c r="GW76" s="173"/>
      <c r="GX76" s="173"/>
      <c r="GY76" s="173"/>
      <c r="GZ76" s="173"/>
      <c r="HA76" s="173"/>
      <c r="HB76" s="173"/>
      <c r="HC76" s="173"/>
      <c r="HD76" s="173"/>
      <c r="HE76" s="173"/>
      <c r="HF76" s="173"/>
      <c r="HG76" s="173"/>
      <c r="HH76" s="173"/>
      <c r="HI76" s="173"/>
      <c r="HJ76" s="173"/>
      <c r="HK76" s="173"/>
      <c r="HL76" s="173"/>
      <c r="HM76" s="173"/>
      <c r="HN76" s="173"/>
      <c r="HO76" s="173"/>
      <c r="HP76" s="173"/>
      <c r="HQ76" s="173"/>
      <c r="HR76" s="173"/>
      <c r="HS76" s="173"/>
      <c r="HT76" s="173"/>
      <c r="HU76" s="173"/>
      <c r="HV76" s="173"/>
      <c r="HW76" s="173"/>
      <c r="HX76" s="173"/>
      <c r="HY76" s="173"/>
      <c r="HZ76" s="173"/>
      <c r="IA76" s="173"/>
      <c r="IB76" s="173"/>
      <c r="IC76" s="173"/>
      <c r="ID76" s="173"/>
      <c r="IE76" s="173"/>
      <c r="IF76" s="173"/>
      <c r="IG76" s="173"/>
      <c r="IH76" s="173"/>
      <c r="II76" s="173"/>
      <c r="IJ76" s="173"/>
    </row>
    <row r="77" spans="1:244" ht="19.5" customHeight="1">
      <c r="A77" s="189">
        <v>68</v>
      </c>
      <c r="B77" s="125">
        <v>1565010155</v>
      </c>
      <c r="C77" s="126" t="s">
        <v>179</v>
      </c>
      <c r="D77" s="127" t="s">
        <v>180</v>
      </c>
      <c r="E77" s="128" t="s">
        <v>185</v>
      </c>
      <c r="F77" s="43">
        <v>8</v>
      </c>
      <c r="G77" s="61" t="str">
        <f t="shared" si="20"/>
        <v>B⁺</v>
      </c>
      <c r="H77" s="62" t="str">
        <f t="shared" si="21"/>
        <v>3.5</v>
      </c>
      <c r="I77" s="43">
        <v>8.2999999999999989</v>
      </c>
      <c r="J77" s="61" t="str">
        <f t="shared" si="22"/>
        <v>B⁺</v>
      </c>
      <c r="K77" s="62" t="str">
        <f t="shared" si="23"/>
        <v>3.5</v>
      </c>
      <c r="L77" s="43">
        <v>8</v>
      </c>
      <c r="M77" s="61" t="str">
        <f t="shared" si="24"/>
        <v>B⁺</v>
      </c>
      <c r="N77" s="62" t="str">
        <f t="shared" si="25"/>
        <v>3.5</v>
      </c>
      <c r="O77" s="43">
        <v>7.6</v>
      </c>
      <c r="P77" s="61" t="str">
        <f t="shared" si="26"/>
        <v>B</v>
      </c>
      <c r="Q77" s="62" t="str">
        <f t="shared" si="27"/>
        <v>3.0</v>
      </c>
      <c r="R77" s="43">
        <v>7.4499999999999993</v>
      </c>
      <c r="S77" s="61" t="str">
        <f t="shared" si="28"/>
        <v>B</v>
      </c>
      <c r="T77" s="62" t="str">
        <f t="shared" si="29"/>
        <v>3.0</v>
      </c>
      <c r="U77" s="43">
        <v>7.6999999999999993</v>
      </c>
      <c r="V77" s="61" t="str">
        <f t="shared" si="30"/>
        <v>B</v>
      </c>
      <c r="W77" s="62" t="str">
        <f t="shared" si="31"/>
        <v>3.0</v>
      </c>
      <c r="X77" s="44">
        <v>7.6999999999999993</v>
      </c>
      <c r="Y77" s="61" t="str">
        <f t="shared" si="32"/>
        <v>B</v>
      </c>
      <c r="Z77" s="62" t="str">
        <f t="shared" si="33"/>
        <v>3.0</v>
      </c>
      <c r="AA77" s="181">
        <f t="shared" si="18"/>
        <v>109.5</v>
      </c>
      <c r="AB77" s="79">
        <f t="shared" si="34"/>
        <v>7.8214285714285712</v>
      </c>
      <c r="AC77" s="181">
        <f t="shared" si="19"/>
        <v>45</v>
      </c>
      <c r="AD77" s="64">
        <f t="shared" si="35"/>
        <v>3.2142857142857144</v>
      </c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</row>
    <row r="78" spans="1:244" ht="19.5" customHeight="1">
      <c r="A78" s="189">
        <v>69</v>
      </c>
      <c r="B78" s="125">
        <v>1565010156</v>
      </c>
      <c r="C78" s="126" t="s">
        <v>182</v>
      </c>
      <c r="D78" s="127" t="s">
        <v>41</v>
      </c>
      <c r="E78" s="128" t="s">
        <v>289</v>
      </c>
      <c r="F78" s="43">
        <v>8.1499999999999986</v>
      </c>
      <c r="G78" s="61" t="str">
        <f t="shared" si="20"/>
        <v>B⁺</v>
      </c>
      <c r="H78" s="62" t="str">
        <f t="shared" si="21"/>
        <v>3.5</v>
      </c>
      <c r="I78" s="43">
        <v>8</v>
      </c>
      <c r="J78" s="61" t="str">
        <f t="shared" si="22"/>
        <v>B⁺</v>
      </c>
      <c r="K78" s="62" t="str">
        <f t="shared" si="23"/>
        <v>3.5</v>
      </c>
      <c r="L78" s="43">
        <v>8</v>
      </c>
      <c r="M78" s="61" t="str">
        <f t="shared" si="24"/>
        <v>B⁺</v>
      </c>
      <c r="N78" s="62" t="str">
        <f t="shared" si="25"/>
        <v>3.5</v>
      </c>
      <c r="O78" s="43">
        <v>8.1499999999999986</v>
      </c>
      <c r="P78" s="61" t="str">
        <f t="shared" si="26"/>
        <v>B⁺</v>
      </c>
      <c r="Q78" s="62" t="str">
        <f t="shared" si="27"/>
        <v>3.5</v>
      </c>
      <c r="R78" s="43">
        <v>7.6999999999999993</v>
      </c>
      <c r="S78" s="61" t="str">
        <f t="shared" si="28"/>
        <v>B</v>
      </c>
      <c r="T78" s="62" t="str">
        <f t="shared" si="29"/>
        <v>3.0</v>
      </c>
      <c r="U78" s="43">
        <v>7.3999999999999995</v>
      </c>
      <c r="V78" s="61" t="str">
        <f t="shared" si="30"/>
        <v>B</v>
      </c>
      <c r="W78" s="62" t="str">
        <f t="shared" si="31"/>
        <v>3.0</v>
      </c>
      <c r="X78" s="44">
        <v>7.6999999999999993</v>
      </c>
      <c r="Y78" s="61" t="str">
        <f t="shared" si="32"/>
        <v>B</v>
      </c>
      <c r="Z78" s="62" t="str">
        <f t="shared" si="33"/>
        <v>3.0</v>
      </c>
      <c r="AA78" s="181">
        <f t="shared" si="18"/>
        <v>110.19999999999999</v>
      </c>
      <c r="AB78" s="79">
        <f t="shared" si="34"/>
        <v>7.871428571428571</v>
      </c>
      <c r="AC78" s="181">
        <f t="shared" si="19"/>
        <v>46</v>
      </c>
      <c r="AD78" s="64">
        <f t="shared" si="35"/>
        <v>3.2857142857142856</v>
      </c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</row>
    <row r="79" spans="1:244" ht="19.5" customHeight="1">
      <c r="A79" s="189">
        <v>70</v>
      </c>
      <c r="B79" s="125">
        <v>1565010157</v>
      </c>
      <c r="C79" s="126" t="s">
        <v>183</v>
      </c>
      <c r="D79" s="127" t="s">
        <v>41</v>
      </c>
      <c r="E79" s="128" t="s">
        <v>189</v>
      </c>
      <c r="F79" s="43">
        <v>8</v>
      </c>
      <c r="G79" s="61" t="str">
        <f t="shared" si="20"/>
        <v>B⁺</v>
      </c>
      <c r="H79" s="62" t="str">
        <f t="shared" si="21"/>
        <v>3.5</v>
      </c>
      <c r="I79" s="43">
        <v>8</v>
      </c>
      <c r="J79" s="61" t="str">
        <f t="shared" si="22"/>
        <v>B⁺</v>
      </c>
      <c r="K79" s="62" t="str">
        <f t="shared" si="23"/>
        <v>3.5</v>
      </c>
      <c r="L79" s="43">
        <v>8</v>
      </c>
      <c r="M79" s="61" t="str">
        <f t="shared" si="24"/>
        <v>B⁺</v>
      </c>
      <c r="N79" s="62" t="str">
        <f t="shared" si="25"/>
        <v>3.5</v>
      </c>
      <c r="O79" s="43">
        <v>7.4499999999999993</v>
      </c>
      <c r="P79" s="61" t="str">
        <f t="shared" si="26"/>
        <v>B</v>
      </c>
      <c r="Q79" s="62" t="str">
        <f t="shared" si="27"/>
        <v>3.0</v>
      </c>
      <c r="R79" s="43">
        <v>8</v>
      </c>
      <c r="S79" s="61" t="str">
        <f t="shared" si="28"/>
        <v>B⁺</v>
      </c>
      <c r="T79" s="62" t="str">
        <f t="shared" si="29"/>
        <v>3.5</v>
      </c>
      <c r="U79" s="43">
        <v>7.3999999999999995</v>
      </c>
      <c r="V79" s="61" t="str">
        <f t="shared" si="30"/>
        <v>B</v>
      </c>
      <c r="W79" s="62" t="str">
        <f t="shared" si="31"/>
        <v>3.0</v>
      </c>
      <c r="X79" s="44">
        <v>7.6999999999999993</v>
      </c>
      <c r="Y79" s="61" t="str">
        <f t="shared" si="32"/>
        <v>B</v>
      </c>
      <c r="Z79" s="62" t="str">
        <f t="shared" si="33"/>
        <v>3.0</v>
      </c>
      <c r="AA79" s="181">
        <f t="shared" si="18"/>
        <v>109.1</v>
      </c>
      <c r="AB79" s="79">
        <f t="shared" si="34"/>
        <v>7.7928571428571427</v>
      </c>
      <c r="AC79" s="181">
        <f t="shared" si="19"/>
        <v>46</v>
      </c>
      <c r="AD79" s="64">
        <f t="shared" si="35"/>
        <v>3.2857142857142856</v>
      </c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</row>
    <row r="80" spans="1:244" ht="19.5" customHeight="1">
      <c r="A80" s="189">
        <v>71</v>
      </c>
      <c r="B80" s="125">
        <v>1565010159</v>
      </c>
      <c r="C80" s="126" t="s">
        <v>42</v>
      </c>
      <c r="D80" s="127" t="s">
        <v>184</v>
      </c>
      <c r="E80" s="128" t="s">
        <v>290</v>
      </c>
      <c r="F80" s="43">
        <v>6.6</v>
      </c>
      <c r="G80" s="61" t="str">
        <f t="shared" si="20"/>
        <v>C⁺</v>
      </c>
      <c r="H80" s="62" t="str">
        <f t="shared" si="21"/>
        <v>2.5</v>
      </c>
      <c r="I80" s="43">
        <v>2</v>
      </c>
      <c r="J80" s="61" t="str">
        <f t="shared" si="22"/>
        <v>F</v>
      </c>
      <c r="K80" s="62" t="b">
        <f t="shared" si="23"/>
        <v>0</v>
      </c>
      <c r="L80" s="43">
        <v>8.2999999999999989</v>
      </c>
      <c r="M80" s="61" t="str">
        <f t="shared" si="24"/>
        <v>B⁺</v>
      </c>
      <c r="N80" s="62" t="str">
        <f t="shared" si="25"/>
        <v>3.5</v>
      </c>
      <c r="O80" s="43">
        <v>7.4499999999999993</v>
      </c>
      <c r="P80" s="61" t="str">
        <f t="shared" si="26"/>
        <v>B</v>
      </c>
      <c r="Q80" s="62" t="str">
        <f t="shared" si="27"/>
        <v>3.0</v>
      </c>
      <c r="R80" s="43">
        <v>7.1499999999999995</v>
      </c>
      <c r="S80" s="61" t="str">
        <f t="shared" si="28"/>
        <v>B</v>
      </c>
      <c r="T80" s="62" t="str">
        <f t="shared" si="29"/>
        <v>3.0</v>
      </c>
      <c r="U80" s="43">
        <v>7</v>
      </c>
      <c r="V80" s="61" t="str">
        <f t="shared" si="30"/>
        <v>B</v>
      </c>
      <c r="W80" s="62" t="str">
        <f t="shared" si="31"/>
        <v>3.0</v>
      </c>
      <c r="X80" s="44">
        <v>7.6999999999999993</v>
      </c>
      <c r="Y80" s="61" t="str">
        <f t="shared" si="32"/>
        <v>B</v>
      </c>
      <c r="Z80" s="62" t="str">
        <f t="shared" si="33"/>
        <v>3.0</v>
      </c>
      <c r="AA80" s="181">
        <f t="shared" si="18"/>
        <v>92.4</v>
      </c>
      <c r="AB80" s="79">
        <f t="shared" si="34"/>
        <v>6.6000000000000005</v>
      </c>
      <c r="AC80" s="181">
        <f t="shared" si="19"/>
        <v>36</v>
      </c>
      <c r="AD80" s="64">
        <f t="shared" si="35"/>
        <v>2.5714285714285716</v>
      </c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  <c r="HM80" s="51"/>
      <c r="HN80" s="51"/>
      <c r="HO80" s="51"/>
      <c r="HP80" s="51"/>
      <c r="HQ80" s="51"/>
      <c r="HR80" s="51"/>
      <c r="HS80" s="51"/>
      <c r="HT80" s="51"/>
      <c r="HU80" s="51"/>
      <c r="HV80" s="51"/>
      <c r="HW80" s="51"/>
      <c r="HX80" s="51"/>
      <c r="HY80" s="51"/>
      <c r="HZ80" s="51"/>
      <c r="IA80" s="51"/>
      <c r="IB80" s="51"/>
      <c r="IC80" s="51"/>
      <c r="ID80" s="51"/>
      <c r="IE80" s="51"/>
      <c r="IF80" s="51"/>
      <c r="IG80" s="51"/>
      <c r="IH80" s="51"/>
      <c r="II80" s="51"/>
      <c r="IJ80" s="51"/>
    </row>
    <row r="81" spans="1:244" ht="19.5" customHeight="1">
      <c r="A81" s="189">
        <v>72</v>
      </c>
      <c r="B81" s="125">
        <v>1565010160</v>
      </c>
      <c r="C81" s="126" t="s">
        <v>186</v>
      </c>
      <c r="D81" s="127" t="s">
        <v>187</v>
      </c>
      <c r="E81" s="128" t="s">
        <v>193</v>
      </c>
      <c r="F81" s="43">
        <v>6.4499999999999993</v>
      </c>
      <c r="G81" s="61" t="str">
        <f t="shared" si="20"/>
        <v>C</v>
      </c>
      <c r="H81" s="62" t="str">
        <f t="shared" si="21"/>
        <v>2.0</v>
      </c>
      <c r="I81" s="43">
        <v>6.6</v>
      </c>
      <c r="J81" s="61" t="str">
        <f t="shared" si="22"/>
        <v>C⁺</v>
      </c>
      <c r="K81" s="62" t="str">
        <f t="shared" si="23"/>
        <v>2.5</v>
      </c>
      <c r="L81" s="43">
        <v>7.6999999999999993</v>
      </c>
      <c r="M81" s="61" t="str">
        <f t="shared" si="24"/>
        <v>B</v>
      </c>
      <c r="N81" s="62" t="str">
        <f t="shared" si="25"/>
        <v>3.0</v>
      </c>
      <c r="O81" s="43">
        <v>6.8999999999999986</v>
      </c>
      <c r="P81" s="61" t="str">
        <f t="shared" si="26"/>
        <v>C⁺</v>
      </c>
      <c r="Q81" s="62" t="str">
        <f t="shared" si="27"/>
        <v>2.5</v>
      </c>
      <c r="R81" s="43">
        <v>7.2999999999999989</v>
      </c>
      <c r="S81" s="61" t="str">
        <f t="shared" si="28"/>
        <v>B</v>
      </c>
      <c r="T81" s="62" t="str">
        <f t="shared" si="29"/>
        <v>3.0</v>
      </c>
      <c r="U81" s="43">
        <v>7.3999999999999995</v>
      </c>
      <c r="V81" s="61" t="str">
        <f t="shared" si="30"/>
        <v>B</v>
      </c>
      <c r="W81" s="62" t="str">
        <f t="shared" si="31"/>
        <v>3.0</v>
      </c>
      <c r="X81" s="44">
        <v>7.2999999999999989</v>
      </c>
      <c r="Y81" s="61" t="str">
        <f t="shared" si="32"/>
        <v>B</v>
      </c>
      <c r="Z81" s="62" t="str">
        <f t="shared" si="33"/>
        <v>3.0</v>
      </c>
      <c r="AA81" s="181">
        <f t="shared" si="18"/>
        <v>99.299999999999983</v>
      </c>
      <c r="AB81" s="79">
        <f t="shared" si="34"/>
        <v>7.0928571428571416</v>
      </c>
      <c r="AC81" s="181">
        <f t="shared" si="19"/>
        <v>38</v>
      </c>
      <c r="AD81" s="64">
        <f t="shared" si="35"/>
        <v>2.7142857142857144</v>
      </c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  <c r="HX81" s="51"/>
      <c r="HY81" s="51"/>
      <c r="HZ81" s="51"/>
      <c r="IA81" s="51"/>
      <c r="IB81" s="51"/>
      <c r="IC81" s="51"/>
      <c r="ID81" s="51"/>
      <c r="IE81" s="51"/>
      <c r="IF81" s="51"/>
      <c r="IG81" s="51"/>
      <c r="IH81" s="51"/>
      <c r="II81" s="51"/>
      <c r="IJ81" s="51"/>
    </row>
    <row r="82" spans="1:244" ht="19.5" customHeight="1">
      <c r="A82" s="189">
        <v>73</v>
      </c>
      <c r="B82" s="125">
        <v>1565010161</v>
      </c>
      <c r="C82" s="126" t="s">
        <v>116</v>
      </c>
      <c r="D82" s="127" t="s">
        <v>188</v>
      </c>
      <c r="E82" s="128" t="s">
        <v>196</v>
      </c>
      <c r="F82" s="43">
        <v>8</v>
      </c>
      <c r="G82" s="61" t="str">
        <f t="shared" si="20"/>
        <v>B⁺</v>
      </c>
      <c r="H82" s="62" t="str">
        <f t="shared" si="21"/>
        <v>3.5</v>
      </c>
      <c r="I82" s="43">
        <v>8</v>
      </c>
      <c r="J82" s="61" t="str">
        <f t="shared" si="22"/>
        <v>B⁺</v>
      </c>
      <c r="K82" s="62" t="str">
        <f t="shared" si="23"/>
        <v>3.5</v>
      </c>
      <c r="L82" s="43">
        <v>8.6</v>
      </c>
      <c r="M82" s="61" t="str">
        <f t="shared" si="24"/>
        <v>A</v>
      </c>
      <c r="N82" s="62" t="str">
        <f t="shared" si="25"/>
        <v>3.8</v>
      </c>
      <c r="O82" s="43">
        <v>8.2999999999999989</v>
      </c>
      <c r="P82" s="61" t="str">
        <f t="shared" si="26"/>
        <v>B⁺</v>
      </c>
      <c r="Q82" s="62" t="str">
        <f t="shared" si="27"/>
        <v>3.5</v>
      </c>
      <c r="R82" s="43">
        <v>8.2999999999999989</v>
      </c>
      <c r="S82" s="61" t="str">
        <f t="shared" si="28"/>
        <v>B⁺</v>
      </c>
      <c r="T82" s="62" t="str">
        <f t="shared" si="29"/>
        <v>3.5</v>
      </c>
      <c r="U82" s="43">
        <v>8</v>
      </c>
      <c r="V82" s="61" t="str">
        <f t="shared" si="30"/>
        <v>B⁺</v>
      </c>
      <c r="W82" s="62" t="str">
        <f t="shared" si="31"/>
        <v>3.5</v>
      </c>
      <c r="X82" s="44">
        <v>8</v>
      </c>
      <c r="Y82" s="61" t="str">
        <f t="shared" si="32"/>
        <v>B⁺</v>
      </c>
      <c r="Z82" s="62" t="str">
        <f t="shared" si="33"/>
        <v>3.5</v>
      </c>
      <c r="AA82" s="181">
        <f t="shared" si="18"/>
        <v>114.39999999999999</v>
      </c>
      <c r="AB82" s="79">
        <f t="shared" si="34"/>
        <v>8.1714285714285708</v>
      </c>
      <c r="AC82" s="181">
        <f t="shared" si="19"/>
        <v>49.6</v>
      </c>
      <c r="AD82" s="64">
        <f t="shared" si="35"/>
        <v>3.5428571428571431</v>
      </c>
    </row>
    <row r="83" spans="1:244" ht="19.5" customHeight="1">
      <c r="A83" s="189">
        <v>74</v>
      </c>
      <c r="B83" s="125">
        <v>1565010162</v>
      </c>
      <c r="C83" s="126" t="s">
        <v>190</v>
      </c>
      <c r="D83" s="127" t="s">
        <v>191</v>
      </c>
      <c r="E83" s="128" t="s">
        <v>198</v>
      </c>
      <c r="F83" s="43">
        <v>6.4499999999999993</v>
      </c>
      <c r="G83" s="61" t="str">
        <f t="shared" si="20"/>
        <v>C</v>
      </c>
      <c r="H83" s="62" t="str">
        <f t="shared" si="21"/>
        <v>2.0</v>
      </c>
      <c r="I83" s="43">
        <v>6.6</v>
      </c>
      <c r="J83" s="61" t="str">
        <f t="shared" si="22"/>
        <v>C⁺</v>
      </c>
      <c r="K83" s="62" t="str">
        <f t="shared" si="23"/>
        <v>2.5</v>
      </c>
      <c r="L83" s="43">
        <v>8.6</v>
      </c>
      <c r="M83" s="61" t="str">
        <f t="shared" si="24"/>
        <v>A</v>
      </c>
      <c r="N83" s="62" t="str">
        <f t="shared" si="25"/>
        <v>3.8</v>
      </c>
      <c r="O83" s="43">
        <v>7.6</v>
      </c>
      <c r="P83" s="61" t="str">
        <f t="shared" si="26"/>
        <v>B</v>
      </c>
      <c r="Q83" s="62" t="str">
        <f t="shared" si="27"/>
        <v>3.0</v>
      </c>
      <c r="R83" s="43">
        <v>7.6</v>
      </c>
      <c r="S83" s="61" t="str">
        <f t="shared" si="28"/>
        <v>B</v>
      </c>
      <c r="T83" s="62" t="str">
        <f t="shared" si="29"/>
        <v>3.0</v>
      </c>
      <c r="U83" s="43">
        <v>7.3999999999999995</v>
      </c>
      <c r="V83" s="61" t="str">
        <f t="shared" si="30"/>
        <v>B</v>
      </c>
      <c r="W83" s="62" t="str">
        <f t="shared" si="31"/>
        <v>3.0</v>
      </c>
      <c r="X83" s="44">
        <v>8</v>
      </c>
      <c r="Y83" s="61" t="str">
        <f t="shared" si="32"/>
        <v>B⁺</v>
      </c>
      <c r="Z83" s="62" t="str">
        <f t="shared" si="33"/>
        <v>3.5</v>
      </c>
      <c r="AA83" s="181">
        <f t="shared" si="18"/>
        <v>104.5</v>
      </c>
      <c r="AB83" s="79">
        <f t="shared" si="34"/>
        <v>7.4642857142857144</v>
      </c>
      <c r="AC83" s="181">
        <f t="shared" si="19"/>
        <v>41.6</v>
      </c>
      <c r="AD83" s="64">
        <f t="shared" si="35"/>
        <v>2.9714285714285715</v>
      </c>
    </row>
    <row r="84" spans="1:244" ht="19.5" customHeight="1">
      <c r="A84" s="189">
        <v>75</v>
      </c>
      <c r="B84" s="125">
        <v>1565010164</v>
      </c>
      <c r="C84" s="126" t="s">
        <v>169</v>
      </c>
      <c r="D84" s="127" t="s">
        <v>192</v>
      </c>
      <c r="E84" s="128" t="s">
        <v>201</v>
      </c>
      <c r="F84" s="43">
        <v>8</v>
      </c>
      <c r="G84" s="61" t="str">
        <f t="shared" si="20"/>
        <v>B⁺</v>
      </c>
      <c r="H84" s="62" t="str">
        <f t="shared" si="21"/>
        <v>3.5</v>
      </c>
      <c r="I84" s="43">
        <v>8.2999999999999989</v>
      </c>
      <c r="J84" s="61" t="str">
        <f t="shared" si="22"/>
        <v>B⁺</v>
      </c>
      <c r="K84" s="62" t="str">
        <f t="shared" si="23"/>
        <v>3.5</v>
      </c>
      <c r="L84" s="43">
        <v>8</v>
      </c>
      <c r="M84" s="61" t="str">
        <f t="shared" si="24"/>
        <v>B⁺</v>
      </c>
      <c r="N84" s="62" t="str">
        <f t="shared" si="25"/>
        <v>3.5</v>
      </c>
      <c r="O84" s="43">
        <v>8.2999999999999989</v>
      </c>
      <c r="P84" s="61" t="str">
        <f t="shared" si="26"/>
        <v>B⁺</v>
      </c>
      <c r="Q84" s="62" t="str">
        <f t="shared" si="27"/>
        <v>3.5</v>
      </c>
      <c r="R84" s="43">
        <v>8</v>
      </c>
      <c r="S84" s="61" t="str">
        <f t="shared" si="28"/>
        <v>B⁺</v>
      </c>
      <c r="T84" s="62" t="str">
        <f t="shared" si="29"/>
        <v>3.5</v>
      </c>
      <c r="U84" s="43">
        <v>7.3999999999999995</v>
      </c>
      <c r="V84" s="61" t="str">
        <f t="shared" si="30"/>
        <v>B</v>
      </c>
      <c r="W84" s="62" t="str">
        <f t="shared" si="31"/>
        <v>3.0</v>
      </c>
      <c r="X84" s="44">
        <v>8</v>
      </c>
      <c r="Y84" s="61" t="str">
        <f t="shared" si="32"/>
        <v>B⁺</v>
      </c>
      <c r="Z84" s="62" t="str">
        <f t="shared" si="33"/>
        <v>3.5</v>
      </c>
      <c r="AA84" s="181">
        <f t="shared" si="18"/>
        <v>111.99999999999999</v>
      </c>
      <c r="AB84" s="79">
        <f t="shared" si="34"/>
        <v>7.9999999999999991</v>
      </c>
      <c r="AC84" s="181">
        <f t="shared" si="19"/>
        <v>48</v>
      </c>
      <c r="AD84" s="64">
        <f t="shared" si="35"/>
        <v>3.4285714285714284</v>
      </c>
    </row>
    <row r="85" spans="1:244" ht="19.5" customHeight="1">
      <c r="A85" s="189">
        <v>76</v>
      </c>
      <c r="B85" s="125">
        <v>1565010165</v>
      </c>
      <c r="C85" s="126" t="s">
        <v>194</v>
      </c>
      <c r="D85" s="127" t="s">
        <v>195</v>
      </c>
      <c r="E85" s="128" t="s">
        <v>204</v>
      </c>
      <c r="F85" s="43">
        <v>5.6</v>
      </c>
      <c r="G85" s="61" t="str">
        <f t="shared" si="20"/>
        <v>C</v>
      </c>
      <c r="H85" s="62" t="str">
        <f t="shared" si="21"/>
        <v>2.0</v>
      </c>
      <c r="I85" s="43">
        <v>7.2999999999999989</v>
      </c>
      <c r="J85" s="61" t="str">
        <f t="shared" si="22"/>
        <v>B</v>
      </c>
      <c r="K85" s="62" t="str">
        <f t="shared" si="23"/>
        <v>3.0</v>
      </c>
      <c r="L85" s="43">
        <v>7.6999999999999993</v>
      </c>
      <c r="M85" s="61" t="str">
        <f t="shared" si="24"/>
        <v>B</v>
      </c>
      <c r="N85" s="62" t="str">
        <f t="shared" si="25"/>
        <v>3.0</v>
      </c>
      <c r="O85" s="43">
        <v>4.8999999999999995</v>
      </c>
      <c r="P85" s="61" t="str">
        <f t="shared" si="26"/>
        <v>D</v>
      </c>
      <c r="Q85" s="62" t="str">
        <f t="shared" si="27"/>
        <v>1.0</v>
      </c>
      <c r="R85" s="43">
        <v>4.8999999999999995</v>
      </c>
      <c r="S85" s="61" t="str">
        <f t="shared" si="28"/>
        <v>D</v>
      </c>
      <c r="T85" s="62" t="str">
        <f t="shared" si="29"/>
        <v>1.0</v>
      </c>
      <c r="U85" s="43">
        <v>7.6999999999999993</v>
      </c>
      <c r="V85" s="61" t="str">
        <f t="shared" si="30"/>
        <v>B</v>
      </c>
      <c r="W85" s="62" t="str">
        <f t="shared" si="31"/>
        <v>3.0</v>
      </c>
      <c r="X85" s="44">
        <v>6.2999999999999989</v>
      </c>
      <c r="Y85" s="61" t="str">
        <f t="shared" si="32"/>
        <v>C</v>
      </c>
      <c r="Z85" s="62" t="str">
        <f t="shared" si="33"/>
        <v>2.0</v>
      </c>
      <c r="AA85" s="181">
        <f t="shared" si="18"/>
        <v>88.799999999999983</v>
      </c>
      <c r="AB85" s="79">
        <f t="shared" si="34"/>
        <v>6.3428571428571416</v>
      </c>
      <c r="AC85" s="181">
        <f t="shared" si="19"/>
        <v>30</v>
      </c>
      <c r="AD85" s="64">
        <f t="shared" si="35"/>
        <v>2.1428571428571428</v>
      </c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/>
      <c r="GA85" s="52"/>
      <c r="GB85" s="52"/>
      <c r="GC85" s="52"/>
      <c r="GD85" s="52"/>
      <c r="GE85" s="52"/>
      <c r="GF85" s="52"/>
      <c r="GG85" s="52"/>
      <c r="GH85" s="52"/>
      <c r="GI85" s="52"/>
      <c r="GJ85" s="52"/>
      <c r="GK85" s="52"/>
      <c r="GL85" s="52"/>
      <c r="GM85" s="52"/>
      <c r="GN85" s="52"/>
      <c r="GO85" s="52"/>
      <c r="GP85" s="52"/>
      <c r="GQ85" s="52"/>
      <c r="GR85" s="52"/>
      <c r="GS85" s="52"/>
      <c r="GT85" s="52"/>
      <c r="GU85" s="52"/>
      <c r="GV85" s="52"/>
      <c r="GW85" s="52"/>
      <c r="GX85" s="52"/>
      <c r="GY85" s="52"/>
      <c r="GZ85" s="52"/>
      <c r="HA85" s="52"/>
      <c r="HB85" s="52"/>
      <c r="HC85" s="52"/>
      <c r="HD85" s="52"/>
      <c r="HE85" s="52"/>
      <c r="HF85" s="52"/>
      <c r="HG85" s="52"/>
      <c r="HH85" s="52"/>
      <c r="HI85" s="52"/>
      <c r="HJ85" s="52"/>
      <c r="HK85" s="52"/>
      <c r="HL85" s="52"/>
      <c r="HM85" s="52"/>
      <c r="HN85" s="52"/>
      <c r="HO85" s="52"/>
      <c r="HP85" s="52"/>
      <c r="HQ85" s="52"/>
      <c r="HR85" s="52"/>
      <c r="HS85" s="52"/>
      <c r="HT85" s="52"/>
      <c r="HU85" s="52"/>
      <c r="HV85" s="52"/>
      <c r="HW85" s="52"/>
      <c r="HX85" s="52"/>
      <c r="HY85" s="52"/>
      <c r="HZ85" s="52"/>
      <c r="IA85" s="52"/>
      <c r="IB85" s="52"/>
      <c r="IC85" s="52"/>
      <c r="ID85" s="52"/>
      <c r="IE85" s="52"/>
      <c r="IF85" s="52"/>
      <c r="IG85" s="52"/>
      <c r="IH85" s="52"/>
      <c r="II85" s="52"/>
      <c r="IJ85" s="52"/>
    </row>
    <row r="86" spans="1:244" ht="19.5" customHeight="1">
      <c r="A86" s="189">
        <v>77</v>
      </c>
      <c r="B86" s="125">
        <v>1565010166</v>
      </c>
      <c r="C86" s="126" t="s">
        <v>197</v>
      </c>
      <c r="D86" s="127" t="s">
        <v>195</v>
      </c>
      <c r="E86" s="128" t="s">
        <v>207</v>
      </c>
      <c r="F86" s="43">
        <v>4.8999999999999995</v>
      </c>
      <c r="G86" s="61" t="str">
        <f t="shared" si="20"/>
        <v>D</v>
      </c>
      <c r="H86" s="62" t="str">
        <f t="shared" si="21"/>
        <v>1.0</v>
      </c>
      <c r="I86" s="43">
        <v>7.2999999999999989</v>
      </c>
      <c r="J86" s="61" t="str">
        <f t="shared" si="22"/>
        <v>B</v>
      </c>
      <c r="K86" s="62" t="str">
        <f t="shared" si="23"/>
        <v>3.0</v>
      </c>
      <c r="L86" s="43">
        <v>7.6999999999999993</v>
      </c>
      <c r="M86" s="61" t="str">
        <f t="shared" si="24"/>
        <v>B</v>
      </c>
      <c r="N86" s="62" t="str">
        <f t="shared" si="25"/>
        <v>3.0</v>
      </c>
      <c r="O86" s="43">
        <v>8.2999999999999989</v>
      </c>
      <c r="P86" s="61" t="str">
        <f t="shared" si="26"/>
        <v>B⁺</v>
      </c>
      <c r="Q86" s="62" t="str">
        <f t="shared" si="27"/>
        <v>3.5</v>
      </c>
      <c r="R86" s="43">
        <v>7.3999999999999995</v>
      </c>
      <c r="S86" s="61" t="str">
        <f t="shared" si="28"/>
        <v>B</v>
      </c>
      <c r="T86" s="62" t="str">
        <f t="shared" si="29"/>
        <v>3.0</v>
      </c>
      <c r="U86" s="43">
        <v>8</v>
      </c>
      <c r="V86" s="61" t="str">
        <f t="shared" si="30"/>
        <v>B⁺</v>
      </c>
      <c r="W86" s="62" t="str">
        <f t="shared" si="31"/>
        <v>3.5</v>
      </c>
      <c r="X86" s="44">
        <v>8</v>
      </c>
      <c r="Y86" s="61" t="str">
        <f t="shared" si="32"/>
        <v>B⁺</v>
      </c>
      <c r="Z86" s="62" t="str">
        <f t="shared" si="33"/>
        <v>3.5</v>
      </c>
      <c r="AA86" s="181">
        <f t="shared" si="18"/>
        <v>103.19999999999999</v>
      </c>
      <c r="AB86" s="79">
        <f t="shared" si="34"/>
        <v>7.371428571428571</v>
      </c>
      <c r="AC86" s="181">
        <f t="shared" si="19"/>
        <v>41</v>
      </c>
      <c r="AD86" s="64">
        <f t="shared" si="35"/>
        <v>2.9285714285714284</v>
      </c>
    </row>
    <row r="87" spans="1:244" ht="19.5" customHeight="1">
      <c r="A87" s="189">
        <v>78</v>
      </c>
      <c r="B87" s="125">
        <v>1565010167</v>
      </c>
      <c r="C87" s="126" t="s">
        <v>199</v>
      </c>
      <c r="D87" s="127" t="s">
        <v>200</v>
      </c>
      <c r="E87" s="128" t="s">
        <v>209</v>
      </c>
      <c r="F87" s="43">
        <v>6.5499999999999989</v>
      </c>
      <c r="G87" s="61" t="str">
        <f t="shared" si="20"/>
        <v>C⁺</v>
      </c>
      <c r="H87" s="62" t="str">
        <f t="shared" si="21"/>
        <v>2.5</v>
      </c>
      <c r="I87" s="43">
        <v>7.2999999999999989</v>
      </c>
      <c r="J87" s="61" t="str">
        <f t="shared" si="22"/>
        <v>B</v>
      </c>
      <c r="K87" s="62" t="str">
        <f t="shared" si="23"/>
        <v>3.0</v>
      </c>
      <c r="L87" s="43">
        <v>7.6999999999999993</v>
      </c>
      <c r="M87" s="61" t="str">
        <f t="shared" si="24"/>
        <v>B</v>
      </c>
      <c r="N87" s="62" t="str">
        <f t="shared" si="25"/>
        <v>3.0</v>
      </c>
      <c r="O87" s="43">
        <v>4.8999999999999995</v>
      </c>
      <c r="P87" s="61" t="str">
        <f t="shared" si="26"/>
        <v>D</v>
      </c>
      <c r="Q87" s="62" t="str">
        <f t="shared" si="27"/>
        <v>1.0</v>
      </c>
      <c r="R87" s="43">
        <v>7.1499999999999995</v>
      </c>
      <c r="S87" s="61" t="str">
        <f t="shared" si="28"/>
        <v>B</v>
      </c>
      <c r="T87" s="62" t="str">
        <f t="shared" si="29"/>
        <v>3.0</v>
      </c>
      <c r="U87" s="43">
        <v>7.3999999999999995</v>
      </c>
      <c r="V87" s="61" t="str">
        <f t="shared" si="30"/>
        <v>B</v>
      </c>
      <c r="W87" s="62" t="str">
        <f t="shared" si="31"/>
        <v>3.0</v>
      </c>
      <c r="X87" s="44">
        <v>8</v>
      </c>
      <c r="Y87" s="61" t="str">
        <f t="shared" si="32"/>
        <v>B⁺</v>
      </c>
      <c r="Z87" s="62" t="str">
        <f t="shared" si="33"/>
        <v>3.5</v>
      </c>
      <c r="AA87" s="181">
        <f t="shared" si="18"/>
        <v>97.999999999999986</v>
      </c>
      <c r="AB87" s="79">
        <f t="shared" si="34"/>
        <v>6.9999999999999991</v>
      </c>
      <c r="AC87" s="181">
        <f t="shared" si="19"/>
        <v>38</v>
      </c>
      <c r="AD87" s="64">
        <f t="shared" si="35"/>
        <v>2.7142857142857144</v>
      </c>
    </row>
    <row r="88" spans="1:244" ht="19.5" customHeight="1">
      <c r="A88" s="189">
        <v>79</v>
      </c>
      <c r="B88" s="125">
        <v>1565010171</v>
      </c>
      <c r="C88" s="126" t="s">
        <v>202</v>
      </c>
      <c r="D88" s="127" t="s">
        <v>203</v>
      </c>
      <c r="E88" s="128" t="s">
        <v>211</v>
      </c>
      <c r="F88" s="43">
        <v>7.1499999999999995</v>
      </c>
      <c r="G88" s="61" t="str">
        <f t="shared" si="20"/>
        <v>B</v>
      </c>
      <c r="H88" s="62" t="str">
        <f t="shared" si="21"/>
        <v>3.0</v>
      </c>
      <c r="I88" s="43">
        <v>7.6</v>
      </c>
      <c r="J88" s="61" t="str">
        <f t="shared" si="22"/>
        <v>B</v>
      </c>
      <c r="K88" s="62" t="str">
        <f t="shared" si="23"/>
        <v>3.0</v>
      </c>
      <c r="L88" s="43">
        <v>8</v>
      </c>
      <c r="M88" s="61" t="str">
        <f t="shared" si="24"/>
        <v>B⁺</v>
      </c>
      <c r="N88" s="62" t="str">
        <f t="shared" si="25"/>
        <v>3.5</v>
      </c>
      <c r="O88" s="43">
        <v>8.1499999999999986</v>
      </c>
      <c r="P88" s="61" t="str">
        <f t="shared" si="26"/>
        <v>B⁺</v>
      </c>
      <c r="Q88" s="62" t="str">
        <f t="shared" si="27"/>
        <v>3.5</v>
      </c>
      <c r="R88" s="43">
        <v>7.1499999999999995</v>
      </c>
      <c r="S88" s="61" t="str">
        <f t="shared" si="28"/>
        <v>B</v>
      </c>
      <c r="T88" s="62" t="str">
        <f t="shared" si="29"/>
        <v>3.0</v>
      </c>
      <c r="U88" s="43">
        <v>8</v>
      </c>
      <c r="V88" s="61" t="str">
        <f t="shared" si="30"/>
        <v>B⁺</v>
      </c>
      <c r="W88" s="62" t="str">
        <f t="shared" si="31"/>
        <v>3.5</v>
      </c>
      <c r="X88" s="44">
        <v>7.2999999999999989</v>
      </c>
      <c r="Y88" s="61" t="str">
        <f t="shared" si="32"/>
        <v>B</v>
      </c>
      <c r="Z88" s="62" t="str">
        <f t="shared" si="33"/>
        <v>3.0</v>
      </c>
      <c r="AA88" s="181">
        <f t="shared" si="18"/>
        <v>106.69999999999999</v>
      </c>
      <c r="AB88" s="79">
        <f t="shared" si="34"/>
        <v>7.621428571428571</v>
      </c>
      <c r="AC88" s="181">
        <f t="shared" si="19"/>
        <v>45</v>
      </c>
      <c r="AD88" s="64">
        <f t="shared" si="35"/>
        <v>3.2142857142857144</v>
      </c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53"/>
      <c r="GT88" s="53"/>
      <c r="GU88" s="53"/>
      <c r="GV88" s="53"/>
      <c r="GW88" s="53"/>
      <c r="GX88" s="53"/>
      <c r="GY88" s="53"/>
      <c r="GZ88" s="53"/>
      <c r="HA88" s="53"/>
      <c r="HB88" s="53"/>
      <c r="HC88" s="53"/>
      <c r="HD88" s="53"/>
      <c r="HE88" s="53"/>
      <c r="HF88" s="53"/>
      <c r="HG88" s="53"/>
      <c r="HH88" s="53"/>
      <c r="HI88" s="53"/>
      <c r="HJ88" s="53"/>
      <c r="HK88" s="53"/>
      <c r="HL88" s="53"/>
      <c r="HM88" s="53"/>
      <c r="HN88" s="53"/>
      <c r="HO88" s="53"/>
      <c r="HP88" s="53"/>
      <c r="HQ88" s="53"/>
      <c r="HR88" s="53"/>
      <c r="HS88" s="53"/>
      <c r="HT88" s="53"/>
      <c r="HU88" s="53"/>
      <c r="HV88" s="53"/>
      <c r="HW88" s="53"/>
      <c r="HX88" s="53"/>
      <c r="HY88" s="53"/>
      <c r="HZ88" s="53"/>
      <c r="IA88" s="53"/>
      <c r="IB88" s="53"/>
      <c r="IC88" s="53"/>
      <c r="ID88" s="53"/>
      <c r="IE88" s="53"/>
      <c r="IF88" s="53"/>
      <c r="IG88" s="53"/>
      <c r="IH88" s="53"/>
      <c r="II88" s="53"/>
      <c r="IJ88" s="53"/>
    </row>
    <row r="89" spans="1:244" ht="19.5" customHeight="1">
      <c r="A89" s="189">
        <v>80</v>
      </c>
      <c r="B89" s="125">
        <v>1565010172</v>
      </c>
      <c r="C89" s="126" t="s">
        <v>205</v>
      </c>
      <c r="D89" s="127" t="s">
        <v>206</v>
      </c>
      <c r="E89" s="128" t="s">
        <v>213</v>
      </c>
      <c r="F89" s="43">
        <v>8.1499999999999986</v>
      </c>
      <c r="G89" s="61" t="str">
        <f t="shared" si="20"/>
        <v>B⁺</v>
      </c>
      <c r="H89" s="62" t="str">
        <f t="shared" si="21"/>
        <v>3.5</v>
      </c>
      <c r="I89" s="43">
        <v>8.2999999999999989</v>
      </c>
      <c r="J89" s="61" t="str">
        <f t="shared" si="22"/>
        <v>B⁺</v>
      </c>
      <c r="K89" s="62" t="str">
        <f t="shared" si="23"/>
        <v>3.5</v>
      </c>
      <c r="L89" s="43">
        <v>8</v>
      </c>
      <c r="M89" s="61" t="str">
        <f t="shared" si="24"/>
        <v>B⁺</v>
      </c>
      <c r="N89" s="62" t="str">
        <f t="shared" si="25"/>
        <v>3.5</v>
      </c>
      <c r="O89" s="43">
        <v>8.1499999999999986</v>
      </c>
      <c r="P89" s="61" t="str">
        <f t="shared" si="26"/>
        <v>B⁺</v>
      </c>
      <c r="Q89" s="62" t="str">
        <f t="shared" si="27"/>
        <v>3.5</v>
      </c>
      <c r="R89" s="43">
        <v>8.2999999999999989</v>
      </c>
      <c r="S89" s="61" t="str">
        <f t="shared" si="28"/>
        <v>B⁺</v>
      </c>
      <c r="T89" s="62" t="str">
        <f t="shared" si="29"/>
        <v>3.5</v>
      </c>
      <c r="U89" s="43">
        <v>8</v>
      </c>
      <c r="V89" s="61" t="str">
        <f t="shared" si="30"/>
        <v>B⁺</v>
      </c>
      <c r="W89" s="62" t="str">
        <f t="shared" si="31"/>
        <v>3.5</v>
      </c>
      <c r="X89" s="44">
        <v>7.6999999999999993</v>
      </c>
      <c r="Y89" s="61" t="str">
        <f t="shared" si="32"/>
        <v>B</v>
      </c>
      <c r="Z89" s="62" t="str">
        <f t="shared" si="33"/>
        <v>3.0</v>
      </c>
      <c r="AA89" s="181">
        <f t="shared" si="18"/>
        <v>113.19999999999999</v>
      </c>
      <c r="AB89" s="79">
        <f t="shared" si="34"/>
        <v>8.0857142857142854</v>
      </c>
      <c r="AC89" s="181">
        <f t="shared" si="19"/>
        <v>48</v>
      </c>
      <c r="AD89" s="64">
        <f t="shared" si="35"/>
        <v>3.4285714285714284</v>
      </c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53"/>
      <c r="GS89" s="53"/>
      <c r="GT89" s="53"/>
      <c r="GU89" s="53"/>
      <c r="GV89" s="53"/>
      <c r="GW89" s="53"/>
      <c r="GX89" s="53"/>
      <c r="GY89" s="53"/>
      <c r="GZ89" s="53"/>
      <c r="HA89" s="53"/>
      <c r="HB89" s="53"/>
      <c r="HC89" s="53"/>
      <c r="HD89" s="53"/>
      <c r="HE89" s="53"/>
      <c r="HF89" s="53"/>
      <c r="HG89" s="53"/>
      <c r="HH89" s="53"/>
      <c r="HI89" s="53"/>
      <c r="HJ89" s="53"/>
      <c r="HK89" s="53"/>
      <c r="HL89" s="53"/>
      <c r="HM89" s="53"/>
      <c r="HN89" s="53"/>
      <c r="HO89" s="53"/>
      <c r="HP89" s="53"/>
      <c r="HQ89" s="53"/>
      <c r="HR89" s="53"/>
      <c r="HS89" s="53"/>
      <c r="HT89" s="53"/>
      <c r="HU89" s="53"/>
      <c r="HV89" s="53"/>
      <c r="HW89" s="53"/>
      <c r="HX89" s="53"/>
      <c r="HY89" s="53"/>
      <c r="HZ89" s="53"/>
      <c r="IA89" s="53"/>
      <c r="IB89" s="53"/>
      <c r="IC89" s="53"/>
      <c r="ID89" s="53"/>
      <c r="IE89" s="53"/>
      <c r="IF89" s="53"/>
      <c r="IG89" s="53"/>
      <c r="IH89" s="53"/>
      <c r="II89" s="53"/>
      <c r="IJ89" s="53"/>
    </row>
    <row r="90" spans="1:244" ht="19.5" customHeight="1">
      <c r="A90" s="189">
        <v>81</v>
      </c>
      <c r="B90" s="125">
        <v>1565010173</v>
      </c>
      <c r="C90" s="126" t="s">
        <v>208</v>
      </c>
      <c r="D90" s="127" t="s">
        <v>206</v>
      </c>
      <c r="E90" s="128" t="s">
        <v>216</v>
      </c>
      <c r="F90" s="43">
        <v>7.2999999999999989</v>
      </c>
      <c r="G90" s="61" t="str">
        <f t="shared" si="20"/>
        <v>B</v>
      </c>
      <c r="H90" s="62" t="str">
        <f t="shared" si="21"/>
        <v>3.0</v>
      </c>
      <c r="I90" s="43">
        <v>7.2999999999999989</v>
      </c>
      <c r="J90" s="61" t="str">
        <f t="shared" si="22"/>
        <v>B</v>
      </c>
      <c r="K90" s="62" t="str">
        <f t="shared" si="23"/>
        <v>3.0</v>
      </c>
      <c r="L90" s="43">
        <v>8</v>
      </c>
      <c r="M90" s="61" t="str">
        <f t="shared" si="24"/>
        <v>B⁺</v>
      </c>
      <c r="N90" s="62" t="str">
        <f t="shared" si="25"/>
        <v>3.5</v>
      </c>
      <c r="O90" s="43">
        <v>4.8999999999999995</v>
      </c>
      <c r="P90" s="61" t="str">
        <f t="shared" si="26"/>
        <v>D</v>
      </c>
      <c r="Q90" s="62" t="str">
        <f t="shared" si="27"/>
        <v>1.0</v>
      </c>
      <c r="R90" s="43">
        <v>5.6</v>
      </c>
      <c r="S90" s="61" t="str">
        <f t="shared" si="28"/>
        <v>C</v>
      </c>
      <c r="T90" s="62" t="str">
        <f t="shared" si="29"/>
        <v>2.0</v>
      </c>
      <c r="U90" s="43">
        <v>7.6999999999999993</v>
      </c>
      <c r="V90" s="61" t="str">
        <f t="shared" si="30"/>
        <v>B</v>
      </c>
      <c r="W90" s="62" t="str">
        <f t="shared" si="31"/>
        <v>3.0</v>
      </c>
      <c r="X90" s="44">
        <v>8</v>
      </c>
      <c r="Y90" s="61" t="str">
        <f t="shared" si="32"/>
        <v>B⁺</v>
      </c>
      <c r="Z90" s="62" t="str">
        <f t="shared" si="33"/>
        <v>3.5</v>
      </c>
      <c r="AA90" s="181">
        <f t="shared" si="18"/>
        <v>97.6</v>
      </c>
      <c r="AB90" s="79">
        <f t="shared" si="34"/>
        <v>6.9714285714285706</v>
      </c>
      <c r="AC90" s="181">
        <f t="shared" si="19"/>
        <v>38</v>
      </c>
      <c r="AD90" s="64">
        <f t="shared" si="35"/>
        <v>2.7142857142857144</v>
      </c>
    </row>
    <row r="91" spans="1:244" ht="19.5" customHeight="1">
      <c r="A91" s="189">
        <v>82</v>
      </c>
      <c r="B91" s="125">
        <v>1565010174</v>
      </c>
      <c r="C91" s="126" t="s">
        <v>210</v>
      </c>
      <c r="D91" s="127" t="s">
        <v>206</v>
      </c>
      <c r="E91" s="128" t="s">
        <v>219</v>
      </c>
      <c r="F91" s="43">
        <v>4.8999999999999995</v>
      </c>
      <c r="G91" s="61" t="str">
        <f t="shared" si="20"/>
        <v>D</v>
      </c>
      <c r="H91" s="62" t="str">
        <f t="shared" si="21"/>
        <v>1.0</v>
      </c>
      <c r="I91" s="43">
        <v>7.6</v>
      </c>
      <c r="J91" s="61" t="str">
        <f t="shared" si="22"/>
        <v>B</v>
      </c>
      <c r="K91" s="62" t="str">
        <f t="shared" si="23"/>
        <v>3.0</v>
      </c>
      <c r="L91" s="43">
        <v>5.6</v>
      </c>
      <c r="M91" s="61" t="str">
        <f t="shared" si="24"/>
        <v>C</v>
      </c>
      <c r="N91" s="62" t="str">
        <f t="shared" si="25"/>
        <v>2.0</v>
      </c>
      <c r="O91" s="43">
        <v>7.4499999999999993</v>
      </c>
      <c r="P91" s="61" t="str">
        <f t="shared" si="26"/>
        <v>B</v>
      </c>
      <c r="Q91" s="62" t="str">
        <f t="shared" si="27"/>
        <v>3.0</v>
      </c>
      <c r="R91" s="43">
        <v>7.85</v>
      </c>
      <c r="S91" s="61" t="str">
        <f t="shared" si="28"/>
        <v>B</v>
      </c>
      <c r="T91" s="62" t="str">
        <f t="shared" si="29"/>
        <v>3.0</v>
      </c>
      <c r="U91" s="43">
        <v>7.6999999999999993</v>
      </c>
      <c r="V91" s="61" t="str">
        <f t="shared" si="30"/>
        <v>B</v>
      </c>
      <c r="W91" s="62" t="str">
        <f t="shared" si="31"/>
        <v>3.0</v>
      </c>
      <c r="X91" s="44">
        <v>7</v>
      </c>
      <c r="Y91" s="61" t="str">
        <f t="shared" si="32"/>
        <v>B</v>
      </c>
      <c r="Z91" s="62" t="str">
        <f t="shared" si="33"/>
        <v>3.0</v>
      </c>
      <c r="AA91" s="181">
        <f t="shared" si="18"/>
        <v>96.199999999999989</v>
      </c>
      <c r="AB91" s="79">
        <f t="shared" si="34"/>
        <v>6.871428571428571</v>
      </c>
      <c r="AC91" s="181">
        <f t="shared" si="19"/>
        <v>36</v>
      </c>
      <c r="AD91" s="64">
        <f t="shared" si="35"/>
        <v>2.5714285714285716</v>
      </c>
    </row>
    <row r="92" spans="1:244" ht="19.5" customHeight="1">
      <c r="A92" s="189">
        <v>83</v>
      </c>
      <c r="B92" s="125">
        <v>1565010175</v>
      </c>
      <c r="C92" s="126" t="s">
        <v>212</v>
      </c>
      <c r="D92" s="127" t="s">
        <v>206</v>
      </c>
      <c r="E92" s="128" t="s">
        <v>221</v>
      </c>
      <c r="F92" s="43">
        <v>7.2999999999999989</v>
      </c>
      <c r="G92" s="61" t="str">
        <f t="shared" si="20"/>
        <v>B</v>
      </c>
      <c r="H92" s="62" t="str">
        <f t="shared" si="21"/>
        <v>3.0</v>
      </c>
      <c r="I92" s="43">
        <v>7.2999999999999989</v>
      </c>
      <c r="J92" s="61" t="str">
        <f t="shared" si="22"/>
        <v>B</v>
      </c>
      <c r="K92" s="62" t="str">
        <f t="shared" si="23"/>
        <v>3.0</v>
      </c>
      <c r="L92" s="43">
        <v>8.6</v>
      </c>
      <c r="M92" s="61" t="str">
        <f t="shared" si="24"/>
        <v>A</v>
      </c>
      <c r="N92" s="62" t="str">
        <f t="shared" si="25"/>
        <v>3.8</v>
      </c>
      <c r="O92" s="43">
        <v>7.4499999999999993</v>
      </c>
      <c r="P92" s="61" t="str">
        <f t="shared" si="26"/>
        <v>B</v>
      </c>
      <c r="Q92" s="62" t="str">
        <f t="shared" si="27"/>
        <v>3.0</v>
      </c>
      <c r="R92" s="43">
        <v>8.2999999999999989</v>
      </c>
      <c r="S92" s="61" t="str">
        <f t="shared" si="28"/>
        <v>B⁺</v>
      </c>
      <c r="T92" s="62" t="str">
        <f t="shared" si="29"/>
        <v>3.5</v>
      </c>
      <c r="U92" s="43">
        <v>8</v>
      </c>
      <c r="V92" s="61" t="str">
        <f t="shared" si="30"/>
        <v>B⁺</v>
      </c>
      <c r="W92" s="62" t="str">
        <f t="shared" si="31"/>
        <v>3.5</v>
      </c>
      <c r="X92" s="44">
        <v>8</v>
      </c>
      <c r="Y92" s="61" t="str">
        <f t="shared" si="32"/>
        <v>B⁺</v>
      </c>
      <c r="Z92" s="62" t="str">
        <f t="shared" si="33"/>
        <v>3.5</v>
      </c>
      <c r="AA92" s="181">
        <f t="shared" si="18"/>
        <v>109.89999999999999</v>
      </c>
      <c r="AB92" s="79">
        <f t="shared" si="34"/>
        <v>7.85</v>
      </c>
      <c r="AC92" s="181">
        <f t="shared" si="19"/>
        <v>46.6</v>
      </c>
      <c r="AD92" s="64">
        <f t="shared" si="35"/>
        <v>3.3285714285714287</v>
      </c>
    </row>
    <row r="93" spans="1:244" ht="19.5" customHeight="1">
      <c r="A93" s="189">
        <v>84</v>
      </c>
      <c r="B93" s="125">
        <v>1565010176</v>
      </c>
      <c r="C93" s="126" t="s">
        <v>214</v>
      </c>
      <c r="D93" s="127" t="s">
        <v>215</v>
      </c>
      <c r="E93" s="128" t="s">
        <v>291</v>
      </c>
      <c r="F93" s="54">
        <v>2</v>
      </c>
      <c r="G93" s="61" t="str">
        <f t="shared" si="20"/>
        <v>F</v>
      </c>
      <c r="H93" s="62" t="b">
        <f t="shared" si="21"/>
        <v>0</v>
      </c>
      <c r="I93" s="54">
        <v>7.2999999999999989</v>
      </c>
      <c r="J93" s="61" t="str">
        <f t="shared" si="22"/>
        <v>B</v>
      </c>
      <c r="K93" s="62" t="str">
        <f t="shared" si="23"/>
        <v>3.0</v>
      </c>
      <c r="L93" s="54">
        <v>7.6999999999999993</v>
      </c>
      <c r="M93" s="61" t="str">
        <f t="shared" si="24"/>
        <v>B</v>
      </c>
      <c r="N93" s="62" t="str">
        <f t="shared" si="25"/>
        <v>3.0</v>
      </c>
      <c r="O93" s="54">
        <v>4.8999999999999995</v>
      </c>
      <c r="P93" s="61" t="str">
        <f t="shared" si="26"/>
        <v>D</v>
      </c>
      <c r="Q93" s="62" t="str">
        <f t="shared" si="27"/>
        <v>1.0</v>
      </c>
      <c r="R93" s="54">
        <v>5.6</v>
      </c>
      <c r="S93" s="61" t="str">
        <f t="shared" si="28"/>
        <v>C</v>
      </c>
      <c r="T93" s="62" t="str">
        <f t="shared" si="29"/>
        <v>2.0</v>
      </c>
      <c r="U93" s="54">
        <v>7.6999999999999993</v>
      </c>
      <c r="V93" s="61" t="str">
        <f t="shared" si="30"/>
        <v>B</v>
      </c>
      <c r="W93" s="62" t="str">
        <f t="shared" si="31"/>
        <v>3.0</v>
      </c>
      <c r="X93" s="44">
        <v>2</v>
      </c>
      <c r="Y93" s="61" t="str">
        <f t="shared" si="32"/>
        <v>F</v>
      </c>
      <c r="Z93" s="62" t="b">
        <f t="shared" si="33"/>
        <v>0</v>
      </c>
      <c r="AA93" s="181">
        <f t="shared" si="18"/>
        <v>74.400000000000006</v>
      </c>
      <c r="AB93" s="79">
        <f t="shared" si="34"/>
        <v>5.3142857142857149</v>
      </c>
      <c r="AC93" s="181">
        <f t="shared" si="19"/>
        <v>24</v>
      </c>
      <c r="AD93" s="64">
        <f t="shared" si="35"/>
        <v>1.7142857142857142</v>
      </c>
    </row>
    <row r="94" spans="1:244" ht="19.5" customHeight="1">
      <c r="A94" s="189">
        <v>85</v>
      </c>
      <c r="B94" s="125">
        <v>1565010178</v>
      </c>
      <c r="C94" s="126" t="s">
        <v>217</v>
      </c>
      <c r="D94" s="127" t="s">
        <v>218</v>
      </c>
      <c r="E94" s="142" t="s">
        <v>223</v>
      </c>
      <c r="F94" s="54">
        <v>7</v>
      </c>
      <c r="G94" s="61" t="str">
        <f t="shared" si="20"/>
        <v>B</v>
      </c>
      <c r="H94" s="62" t="str">
        <f t="shared" si="21"/>
        <v>3.0</v>
      </c>
      <c r="I94" s="54">
        <v>8</v>
      </c>
      <c r="J94" s="61" t="str">
        <f t="shared" si="22"/>
        <v>B⁺</v>
      </c>
      <c r="K94" s="62" t="str">
        <f t="shared" si="23"/>
        <v>3.5</v>
      </c>
      <c r="L94" s="54">
        <v>7.6999999999999993</v>
      </c>
      <c r="M94" s="61" t="str">
        <f t="shared" si="24"/>
        <v>B</v>
      </c>
      <c r="N94" s="62" t="str">
        <f t="shared" si="25"/>
        <v>3.0</v>
      </c>
      <c r="O94" s="54">
        <v>8.2999999999999989</v>
      </c>
      <c r="P94" s="61" t="str">
        <f t="shared" si="26"/>
        <v>B⁺</v>
      </c>
      <c r="Q94" s="62" t="str">
        <f t="shared" si="27"/>
        <v>3.5</v>
      </c>
      <c r="R94" s="54">
        <v>7.6</v>
      </c>
      <c r="S94" s="61" t="str">
        <f t="shared" si="28"/>
        <v>B</v>
      </c>
      <c r="T94" s="62" t="str">
        <f t="shared" si="29"/>
        <v>3.0</v>
      </c>
      <c r="U94" s="54">
        <v>7.2999999999999989</v>
      </c>
      <c r="V94" s="61" t="str">
        <f t="shared" si="30"/>
        <v>B</v>
      </c>
      <c r="W94" s="62" t="str">
        <f t="shared" si="31"/>
        <v>3.0</v>
      </c>
      <c r="X94" s="44">
        <v>7.6999999999999993</v>
      </c>
      <c r="Y94" s="61" t="str">
        <f t="shared" si="32"/>
        <v>B</v>
      </c>
      <c r="Z94" s="62" t="str">
        <f t="shared" si="33"/>
        <v>3.0</v>
      </c>
      <c r="AA94" s="181">
        <f t="shared" si="18"/>
        <v>107.19999999999999</v>
      </c>
      <c r="AB94" s="79">
        <f t="shared" si="34"/>
        <v>7.6571428571428566</v>
      </c>
      <c r="AC94" s="181">
        <f t="shared" si="19"/>
        <v>44</v>
      </c>
      <c r="AD94" s="64">
        <f t="shared" si="35"/>
        <v>3.1428571428571428</v>
      </c>
    </row>
    <row r="95" spans="1:244" ht="19.5" customHeight="1">
      <c r="A95" s="189">
        <v>86</v>
      </c>
      <c r="B95" s="125">
        <v>1565010181</v>
      </c>
      <c r="C95" s="126" t="s">
        <v>220</v>
      </c>
      <c r="D95" s="127" t="s">
        <v>83</v>
      </c>
      <c r="E95" s="142" t="s">
        <v>224</v>
      </c>
      <c r="F95" s="54">
        <v>5.6</v>
      </c>
      <c r="G95" s="61" t="str">
        <f t="shared" si="20"/>
        <v>C</v>
      </c>
      <c r="H95" s="62" t="str">
        <f t="shared" si="21"/>
        <v>2.0</v>
      </c>
      <c r="I95" s="54">
        <v>6.2999999999999989</v>
      </c>
      <c r="J95" s="61" t="str">
        <f t="shared" si="22"/>
        <v>C</v>
      </c>
      <c r="K95" s="62" t="str">
        <f t="shared" si="23"/>
        <v>2.0</v>
      </c>
      <c r="L95" s="54">
        <v>7.6999999999999993</v>
      </c>
      <c r="M95" s="61" t="str">
        <f t="shared" si="24"/>
        <v>B</v>
      </c>
      <c r="N95" s="62" t="str">
        <f t="shared" si="25"/>
        <v>3.0</v>
      </c>
      <c r="O95" s="54">
        <v>3</v>
      </c>
      <c r="P95" s="61" t="str">
        <f t="shared" si="26"/>
        <v>F</v>
      </c>
      <c r="Q95" s="62" t="b">
        <f t="shared" si="27"/>
        <v>0</v>
      </c>
      <c r="R95" s="54">
        <v>4.8999999999999995</v>
      </c>
      <c r="S95" s="61" t="str">
        <f t="shared" si="28"/>
        <v>D</v>
      </c>
      <c r="T95" s="62" t="str">
        <f t="shared" si="29"/>
        <v>1.0</v>
      </c>
      <c r="U95" s="54">
        <v>2</v>
      </c>
      <c r="V95" s="61" t="str">
        <f t="shared" si="30"/>
        <v>F</v>
      </c>
      <c r="W95" s="62" t="b">
        <f t="shared" si="31"/>
        <v>0</v>
      </c>
      <c r="X95" s="44">
        <v>7.2999999999999989</v>
      </c>
      <c r="Y95" s="61" t="str">
        <f t="shared" si="32"/>
        <v>B</v>
      </c>
      <c r="Z95" s="62" t="str">
        <f t="shared" si="33"/>
        <v>3.0</v>
      </c>
      <c r="AA95" s="181">
        <f t="shared" si="18"/>
        <v>73.599999999999994</v>
      </c>
      <c r="AB95" s="79">
        <f t="shared" si="34"/>
        <v>5.2571428571428571</v>
      </c>
      <c r="AC95" s="181">
        <f t="shared" si="19"/>
        <v>22</v>
      </c>
      <c r="AD95" s="64">
        <f t="shared" si="35"/>
        <v>1.5714285714285714</v>
      </c>
    </row>
    <row r="96" spans="1:244" ht="19.5" customHeight="1">
      <c r="A96" s="189">
        <v>87</v>
      </c>
      <c r="B96" s="125">
        <v>1565010182</v>
      </c>
      <c r="C96" s="126" t="s">
        <v>169</v>
      </c>
      <c r="D96" s="127" t="s">
        <v>15</v>
      </c>
      <c r="E96" s="142">
        <v>31494</v>
      </c>
      <c r="F96" s="54">
        <v>5.6</v>
      </c>
      <c r="G96" s="61" t="str">
        <f t="shared" si="20"/>
        <v>C</v>
      </c>
      <c r="H96" s="62" t="str">
        <f t="shared" si="21"/>
        <v>2.0</v>
      </c>
      <c r="I96" s="54">
        <v>7.2999999999999989</v>
      </c>
      <c r="J96" s="61" t="str">
        <f t="shared" si="22"/>
        <v>B</v>
      </c>
      <c r="K96" s="62" t="str">
        <f t="shared" si="23"/>
        <v>3.0</v>
      </c>
      <c r="L96" s="54">
        <v>8</v>
      </c>
      <c r="M96" s="61" t="str">
        <f t="shared" si="24"/>
        <v>B⁺</v>
      </c>
      <c r="N96" s="62" t="str">
        <f t="shared" si="25"/>
        <v>3.5</v>
      </c>
      <c r="O96" s="54">
        <v>5.6</v>
      </c>
      <c r="P96" s="61" t="str">
        <f t="shared" si="26"/>
        <v>C</v>
      </c>
      <c r="Q96" s="62" t="str">
        <f t="shared" si="27"/>
        <v>2.0</v>
      </c>
      <c r="R96" s="54">
        <v>7</v>
      </c>
      <c r="S96" s="61" t="str">
        <f t="shared" si="28"/>
        <v>B</v>
      </c>
      <c r="T96" s="62" t="str">
        <f t="shared" si="29"/>
        <v>3.0</v>
      </c>
      <c r="U96" s="54">
        <v>7.3999999999999995</v>
      </c>
      <c r="V96" s="61" t="str">
        <f t="shared" si="30"/>
        <v>B</v>
      </c>
      <c r="W96" s="62" t="str">
        <f t="shared" si="31"/>
        <v>3.0</v>
      </c>
      <c r="X96" s="44">
        <v>7</v>
      </c>
      <c r="Y96" s="61" t="str">
        <f t="shared" si="32"/>
        <v>B</v>
      </c>
      <c r="Z96" s="62" t="str">
        <f t="shared" si="33"/>
        <v>3.0</v>
      </c>
      <c r="AA96" s="181">
        <f t="shared" si="18"/>
        <v>95.8</v>
      </c>
      <c r="AB96" s="79">
        <f t="shared" si="34"/>
        <v>6.8428571428571425</v>
      </c>
      <c r="AC96" s="181">
        <f t="shared" si="19"/>
        <v>39</v>
      </c>
      <c r="AD96" s="64">
        <f t="shared" si="35"/>
        <v>2.7857142857142856</v>
      </c>
    </row>
    <row r="97" spans="1:30" ht="19.5" customHeight="1">
      <c r="A97" s="189">
        <v>88</v>
      </c>
      <c r="B97" s="125">
        <v>1565010183</v>
      </c>
      <c r="C97" s="126" t="s">
        <v>222</v>
      </c>
      <c r="D97" s="127" t="s">
        <v>17</v>
      </c>
      <c r="E97" s="142" t="s">
        <v>293</v>
      </c>
      <c r="F97" s="54">
        <v>7.6999999999999993</v>
      </c>
      <c r="G97" s="61" t="str">
        <f t="shared" si="20"/>
        <v>B</v>
      </c>
      <c r="H97" s="62" t="str">
        <f t="shared" si="21"/>
        <v>3.0</v>
      </c>
      <c r="I97" s="54">
        <v>7.2999999999999989</v>
      </c>
      <c r="J97" s="61" t="str">
        <f t="shared" si="22"/>
        <v>B</v>
      </c>
      <c r="K97" s="62" t="str">
        <f t="shared" si="23"/>
        <v>3.0</v>
      </c>
      <c r="L97" s="54">
        <v>8</v>
      </c>
      <c r="M97" s="61" t="str">
        <f t="shared" si="24"/>
        <v>B⁺</v>
      </c>
      <c r="N97" s="62" t="str">
        <f t="shared" si="25"/>
        <v>3.5</v>
      </c>
      <c r="O97" s="54">
        <v>4.8999999999999995</v>
      </c>
      <c r="P97" s="61" t="str">
        <f t="shared" si="26"/>
        <v>D</v>
      </c>
      <c r="Q97" s="62" t="str">
        <f t="shared" si="27"/>
        <v>1.0</v>
      </c>
      <c r="R97" s="54">
        <v>5.6</v>
      </c>
      <c r="S97" s="61" t="str">
        <f t="shared" si="28"/>
        <v>C</v>
      </c>
      <c r="T97" s="62" t="str">
        <f t="shared" si="29"/>
        <v>2.0</v>
      </c>
      <c r="U97" s="54">
        <v>6.6999999999999993</v>
      </c>
      <c r="V97" s="61" t="str">
        <f t="shared" si="30"/>
        <v>C⁺</v>
      </c>
      <c r="W97" s="62" t="str">
        <f t="shared" si="31"/>
        <v>2.5</v>
      </c>
      <c r="X97" s="44">
        <v>8</v>
      </c>
      <c r="Y97" s="61" t="str">
        <f t="shared" si="32"/>
        <v>B⁺</v>
      </c>
      <c r="Z97" s="62" t="str">
        <f t="shared" si="33"/>
        <v>3.5</v>
      </c>
      <c r="AA97" s="181">
        <f t="shared" si="18"/>
        <v>96.4</v>
      </c>
      <c r="AB97" s="79">
        <f t="shared" si="34"/>
        <v>6.8857142857142861</v>
      </c>
      <c r="AC97" s="181">
        <f t="shared" si="19"/>
        <v>37</v>
      </c>
      <c r="AD97" s="64">
        <f t="shared" si="35"/>
        <v>2.6428571428571428</v>
      </c>
    </row>
    <row r="98" spans="1:30" ht="19.5" customHeight="1">
      <c r="A98" s="189">
        <v>89</v>
      </c>
      <c r="B98" s="125">
        <v>1565010184</v>
      </c>
      <c r="C98" s="126" t="s">
        <v>294</v>
      </c>
      <c r="D98" s="127" t="s">
        <v>43</v>
      </c>
      <c r="E98" s="142">
        <v>34305</v>
      </c>
      <c r="F98" s="54">
        <v>6.3999999999999995</v>
      </c>
      <c r="G98" s="61" t="str">
        <f t="shared" si="20"/>
        <v>C</v>
      </c>
      <c r="H98" s="62" t="str">
        <f t="shared" si="21"/>
        <v>2.0</v>
      </c>
      <c r="I98" s="54">
        <v>8</v>
      </c>
      <c r="J98" s="61" t="str">
        <f t="shared" si="22"/>
        <v>B⁺</v>
      </c>
      <c r="K98" s="62" t="str">
        <f t="shared" si="23"/>
        <v>3.5</v>
      </c>
      <c r="L98" s="54">
        <v>8</v>
      </c>
      <c r="M98" s="61" t="str">
        <f t="shared" si="24"/>
        <v>B⁺</v>
      </c>
      <c r="N98" s="62" t="str">
        <f t="shared" si="25"/>
        <v>3.5</v>
      </c>
      <c r="O98" s="54">
        <v>4.8999999999999995</v>
      </c>
      <c r="P98" s="61" t="str">
        <f t="shared" si="26"/>
        <v>D</v>
      </c>
      <c r="Q98" s="62" t="str">
        <f t="shared" si="27"/>
        <v>1.0</v>
      </c>
      <c r="R98" s="54">
        <v>7</v>
      </c>
      <c r="S98" s="61" t="str">
        <f t="shared" si="28"/>
        <v>B</v>
      </c>
      <c r="T98" s="62" t="str">
        <f t="shared" si="29"/>
        <v>3.0</v>
      </c>
      <c r="U98" s="54">
        <v>8.1</v>
      </c>
      <c r="V98" s="61" t="str">
        <f t="shared" si="30"/>
        <v>B⁺</v>
      </c>
      <c r="W98" s="62" t="str">
        <f t="shared" si="31"/>
        <v>3.5</v>
      </c>
      <c r="X98" s="44">
        <v>6.2999999999999989</v>
      </c>
      <c r="Y98" s="61" t="str">
        <f t="shared" si="32"/>
        <v>C</v>
      </c>
      <c r="Z98" s="62" t="str">
        <f t="shared" si="33"/>
        <v>2.0</v>
      </c>
      <c r="AA98" s="181">
        <f t="shared" si="18"/>
        <v>97.399999999999991</v>
      </c>
      <c r="AB98" s="79">
        <f t="shared" si="34"/>
        <v>6.9571428571428564</v>
      </c>
      <c r="AC98" s="181">
        <f t="shared" si="19"/>
        <v>37</v>
      </c>
      <c r="AD98" s="64">
        <f t="shared" si="35"/>
        <v>2.6428571428571428</v>
      </c>
    </row>
    <row r="99" spans="1:30" ht="19.5" customHeight="1">
      <c r="A99" s="189">
        <v>90</v>
      </c>
      <c r="B99" s="125">
        <v>1565010187</v>
      </c>
      <c r="C99" s="144" t="s">
        <v>225</v>
      </c>
      <c r="D99" s="145" t="s">
        <v>226</v>
      </c>
      <c r="E99" s="146" t="s">
        <v>231</v>
      </c>
      <c r="F99" s="55">
        <v>2</v>
      </c>
      <c r="G99" s="61" t="str">
        <f t="shared" si="20"/>
        <v>F</v>
      </c>
      <c r="H99" s="62" t="b">
        <f t="shared" si="21"/>
        <v>0</v>
      </c>
      <c r="I99" s="55">
        <v>2</v>
      </c>
      <c r="J99" s="61" t="str">
        <f t="shared" si="22"/>
        <v>F</v>
      </c>
      <c r="K99" s="62" t="b">
        <f t="shared" si="23"/>
        <v>0</v>
      </c>
      <c r="L99" s="55">
        <v>7.6999999999999993</v>
      </c>
      <c r="M99" s="61" t="str">
        <f t="shared" si="24"/>
        <v>B</v>
      </c>
      <c r="N99" s="62" t="str">
        <f t="shared" si="25"/>
        <v>3.0</v>
      </c>
      <c r="O99" s="55">
        <v>7.6</v>
      </c>
      <c r="P99" s="61" t="str">
        <f t="shared" si="26"/>
        <v>B</v>
      </c>
      <c r="Q99" s="62" t="str">
        <f t="shared" si="27"/>
        <v>3.0</v>
      </c>
      <c r="R99" s="55">
        <v>5.6</v>
      </c>
      <c r="S99" s="61" t="str">
        <f t="shared" si="28"/>
        <v>C</v>
      </c>
      <c r="T99" s="62" t="str">
        <f t="shared" si="29"/>
        <v>2.0</v>
      </c>
      <c r="U99" s="55">
        <v>7</v>
      </c>
      <c r="V99" s="61" t="str">
        <f t="shared" si="30"/>
        <v>B</v>
      </c>
      <c r="W99" s="62" t="str">
        <f t="shared" si="31"/>
        <v>3.0</v>
      </c>
      <c r="X99" s="44">
        <v>2</v>
      </c>
      <c r="Y99" s="61" t="str">
        <f t="shared" si="32"/>
        <v>F</v>
      </c>
      <c r="Z99" s="62" t="b">
        <f t="shared" si="33"/>
        <v>0</v>
      </c>
      <c r="AA99" s="181">
        <f t="shared" si="18"/>
        <v>67.8</v>
      </c>
      <c r="AB99" s="79">
        <f t="shared" si="34"/>
        <v>4.8428571428571425</v>
      </c>
      <c r="AC99" s="181">
        <f t="shared" si="19"/>
        <v>22</v>
      </c>
      <c r="AD99" s="64">
        <f t="shared" si="35"/>
        <v>1.5714285714285714</v>
      </c>
    </row>
    <row r="100" spans="1:30" ht="19.5" customHeight="1">
      <c r="A100" s="189">
        <v>91</v>
      </c>
      <c r="B100" s="125">
        <v>1565010188</v>
      </c>
      <c r="C100" s="126" t="s">
        <v>227</v>
      </c>
      <c r="D100" s="127" t="s">
        <v>23</v>
      </c>
      <c r="E100" s="142" t="s">
        <v>233</v>
      </c>
      <c r="F100" s="54">
        <v>4.8999999999999995</v>
      </c>
      <c r="G100" s="61" t="str">
        <f t="shared" si="20"/>
        <v>D</v>
      </c>
      <c r="H100" s="62" t="str">
        <f t="shared" si="21"/>
        <v>1.0</v>
      </c>
      <c r="I100" s="54">
        <v>7.2999999999999989</v>
      </c>
      <c r="J100" s="61" t="str">
        <f t="shared" si="22"/>
        <v>B</v>
      </c>
      <c r="K100" s="62" t="str">
        <f t="shared" si="23"/>
        <v>3.0</v>
      </c>
      <c r="L100" s="54">
        <v>8</v>
      </c>
      <c r="M100" s="61" t="str">
        <f t="shared" si="24"/>
        <v>B⁺</v>
      </c>
      <c r="N100" s="62" t="str">
        <f t="shared" si="25"/>
        <v>3.5</v>
      </c>
      <c r="O100" s="54">
        <v>8</v>
      </c>
      <c r="P100" s="61" t="str">
        <f t="shared" si="26"/>
        <v>B⁺</v>
      </c>
      <c r="Q100" s="62" t="str">
        <f t="shared" si="27"/>
        <v>3.5</v>
      </c>
      <c r="R100" s="54">
        <v>5.6</v>
      </c>
      <c r="S100" s="61" t="str">
        <f t="shared" si="28"/>
        <v>C</v>
      </c>
      <c r="T100" s="62" t="str">
        <f t="shared" si="29"/>
        <v>2.0</v>
      </c>
      <c r="U100" s="54">
        <v>2</v>
      </c>
      <c r="V100" s="61" t="str">
        <f t="shared" si="30"/>
        <v>F</v>
      </c>
      <c r="W100" s="62" t="b">
        <f t="shared" si="31"/>
        <v>0</v>
      </c>
      <c r="X100" s="44">
        <v>6.2999999999999989</v>
      </c>
      <c r="Y100" s="61" t="str">
        <f t="shared" si="32"/>
        <v>C</v>
      </c>
      <c r="Z100" s="62" t="str">
        <f t="shared" si="33"/>
        <v>2.0</v>
      </c>
      <c r="AA100" s="181">
        <f t="shared" si="18"/>
        <v>84.199999999999989</v>
      </c>
      <c r="AB100" s="79">
        <f t="shared" si="34"/>
        <v>6.0142857142857133</v>
      </c>
      <c r="AC100" s="181">
        <f t="shared" si="19"/>
        <v>30</v>
      </c>
      <c r="AD100" s="64">
        <f t="shared" si="35"/>
        <v>2.1428571428571428</v>
      </c>
    </row>
    <row r="101" spans="1:30" ht="19.5" customHeight="1">
      <c r="A101" s="189">
        <v>92</v>
      </c>
      <c r="B101" s="125">
        <v>1565010191</v>
      </c>
      <c r="C101" s="126" t="s">
        <v>228</v>
      </c>
      <c r="D101" s="127" t="s">
        <v>130</v>
      </c>
      <c r="E101" s="142">
        <v>27760</v>
      </c>
      <c r="F101" s="54">
        <v>6.5</v>
      </c>
      <c r="G101" s="61" t="str">
        <f t="shared" si="20"/>
        <v>C⁺</v>
      </c>
      <c r="H101" s="62" t="str">
        <f t="shared" si="21"/>
        <v>2.5</v>
      </c>
      <c r="I101" s="54">
        <v>7.2999999999999989</v>
      </c>
      <c r="J101" s="61" t="str">
        <f t="shared" si="22"/>
        <v>B</v>
      </c>
      <c r="K101" s="62" t="str">
        <f t="shared" si="23"/>
        <v>3.0</v>
      </c>
      <c r="L101" s="54">
        <v>7.6999999999999993</v>
      </c>
      <c r="M101" s="61" t="str">
        <f t="shared" si="24"/>
        <v>B</v>
      </c>
      <c r="N101" s="62" t="str">
        <f t="shared" si="25"/>
        <v>3.0</v>
      </c>
      <c r="O101" s="54">
        <v>6.8999999999999986</v>
      </c>
      <c r="P101" s="61" t="str">
        <f t="shared" si="26"/>
        <v>C⁺</v>
      </c>
      <c r="Q101" s="62" t="str">
        <f t="shared" si="27"/>
        <v>2.5</v>
      </c>
      <c r="R101" s="54">
        <v>7</v>
      </c>
      <c r="S101" s="61" t="str">
        <f t="shared" si="28"/>
        <v>B</v>
      </c>
      <c r="T101" s="62" t="str">
        <f t="shared" si="29"/>
        <v>3.0</v>
      </c>
      <c r="U101" s="54">
        <v>7.6999999999999993</v>
      </c>
      <c r="V101" s="61" t="str">
        <f t="shared" si="30"/>
        <v>B</v>
      </c>
      <c r="W101" s="62" t="str">
        <f t="shared" si="31"/>
        <v>3.0</v>
      </c>
      <c r="X101" s="44">
        <v>7.6999999999999993</v>
      </c>
      <c r="Y101" s="61" t="str">
        <f t="shared" si="32"/>
        <v>B</v>
      </c>
      <c r="Z101" s="62" t="str">
        <f t="shared" si="33"/>
        <v>3.0</v>
      </c>
      <c r="AA101" s="181">
        <f t="shared" si="18"/>
        <v>101.6</v>
      </c>
      <c r="AB101" s="79">
        <f t="shared" si="34"/>
        <v>7.2571428571428571</v>
      </c>
      <c r="AC101" s="181">
        <f t="shared" si="19"/>
        <v>40</v>
      </c>
      <c r="AD101" s="64">
        <f t="shared" si="35"/>
        <v>2.8571428571428572</v>
      </c>
    </row>
    <row r="102" spans="1:30" ht="19.5" customHeight="1">
      <c r="A102" s="189">
        <v>93</v>
      </c>
      <c r="B102" s="125">
        <v>1565010192</v>
      </c>
      <c r="C102" s="126" t="s">
        <v>229</v>
      </c>
      <c r="D102" s="127" t="s">
        <v>230</v>
      </c>
      <c r="E102" s="142" t="s">
        <v>236</v>
      </c>
      <c r="F102" s="54">
        <v>7.6999999999999993</v>
      </c>
      <c r="G102" s="61" t="str">
        <f t="shared" si="20"/>
        <v>B</v>
      </c>
      <c r="H102" s="62" t="str">
        <f t="shared" si="21"/>
        <v>3.0</v>
      </c>
      <c r="I102" s="54">
        <v>8</v>
      </c>
      <c r="J102" s="61" t="str">
        <f t="shared" si="22"/>
        <v>B⁺</v>
      </c>
      <c r="K102" s="62" t="str">
        <f t="shared" si="23"/>
        <v>3.5</v>
      </c>
      <c r="L102" s="54">
        <v>8</v>
      </c>
      <c r="M102" s="61" t="str">
        <f t="shared" si="24"/>
        <v>B⁺</v>
      </c>
      <c r="N102" s="62" t="str">
        <f t="shared" si="25"/>
        <v>3.5</v>
      </c>
      <c r="O102" s="54">
        <v>7.6</v>
      </c>
      <c r="P102" s="61" t="str">
        <f t="shared" si="26"/>
        <v>B</v>
      </c>
      <c r="Q102" s="62" t="str">
        <f t="shared" si="27"/>
        <v>3.0</v>
      </c>
      <c r="R102" s="54">
        <v>7.6</v>
      </c>
      <c r="S102" s="61" t="str">
        <f t="shared" si="28"/>
        <v>B</v>
      </c>
      <c r="T102" s="62" t="str">
        <f t="shared" si="29"/>
        <v>3.0</v>
      </c>
      <c r="U102" s="54">
        <v>7.2999999999999989</v>
      </c>
      <c r="V102" s="61" t="str">
        <f t="shared" si="30"/>
        <v>B</v>
      </c>
      <c r="W102" s="62" t="str">
        <f t="shared" si="31"/>
        <v>3.0</v>
      </c>
      <c r="X102" s="44">
        <v>7.2999999999999989</v>
      </c>
      <c r="Y102" s="61" t="str">
        <f t="shared" si="32"/>
        <v>B</v>
      </c>
      <c r="Z102" s="62" t="str">
        <f t="shared" si="33"/>
        <v>3.0</v>
      </c>
      <c r="AA102" s="181">
        <f t="shared" si="18"/>
        <v>106.99999999999999</v>
      </c>
      <c r="AB102" s="79">
        <f t="shared" si="34"/>
        <v>7.6428571428571415</v>
      </c>
      <c r="AC102" s="181">
        <f t="shared" si="19"/>
        <v>44</v>
      </c>
      <c r="AD102" s="64">
        <f t="shared" si="35"/>
        <v>3.1428571428571428</v>
      </c>
    </row>
    <row r="103" spans="1:30" ht="19.5" customHeight="1">
      <c r="A103" s="189">
        <v>94</v>
      </c>
      <c r="B103" s="125">
        <v>1565010193</v>
      </c>
      <c r="C103" s="126" t="s">
        <v>232</v>
      </c>
      <c r="D103" s="127" t="s">
        <v>138</v>
      </c>
      <c r="E103" s="142">
        <v>33653</v>
      </c>
      <c r="F103" s="54">
        <v>8</v>
      </c>
      <c r="G103" s="61" t="str">
        <f t="shared" si="20"/>
        <v>B⁺</v>
      </c>
      <c r="H103" s="62" t="str">
        <f t="shared" si="21"/>
        <v>3.5</v>
      </c>
      <c r="I103" s="54">
        <v>7.2999999999999989</v>
      </c>
      <c r="J103" s="61" t="str">
        <f t="shared" si="22"/>
        <v>B</v>
      </c>
      <c r="K103" s="62" t="str">
        <f t="shared" si="23"/>
        <v>3.0</v>
      </c>
      <c r="L103" s="54">
        <v>8</v>
      </c>
      <c r="M103" s="61" t="str">
        <f t="shared" si="24"/>
        <v>B⁺</v>
      </c>
      <c r="N103" s="62" t="str">
        <f t="shared" si="25"/>
        <v>3.5</v>
      </c>
      <c r="O103" s="54">
        <v>4.8999999999999995</v>
      </c>
      <c r="P103" s="61" t="str">
        <f t="shared" si="26"/>
        <v>D</v>
      </c>
      <c r="Q103" s="62" t="str">
        <f t="shared" si="27"/>
        <v>1.0</v>
      </c>
      <c r="R103" s="54">
        <v>8</v>
      </c>
      <c r="S103" s="61" t="str">
        <f t="shared" si="28"/>
        <v>B⁺</v>
      </c>
      <c r="T103" s="62" t="str">
        <f t="shared" si="29"/>
        <v>3.5</v>
      </c>
      <c r="U103" s="54">
        <v>7.3999999999999995</v>
      </c>
      <c r="V103" s="61" t="str">
        <f t="shared" si="30"/>
        <v>B</v>
      </c>
      <c r="W103" s="62" t="str">
        <f t="shared" si="31"/>
        <v>3.0</v>
      </c>
      <c r="X103" s="44">
        <v>7.2999999999999989</v>
      </c>
      <c r="Y103" s="61" t="str">
        <f t="shared" si="32"/>
        <v>B</v>
      </c>
      <c r="Z103" s="62" t="str">
        <f t="shared" si="33"/>
        <v>3.0</v>
      </c>
      <c r="AA103" s="181">
        <f t="shared" si="18"/>
        <v>101.79999999999998</v>
      </c>
      <c r="AB103" s="79">
        <f t="shared" si="34"/>
        <v>7.2714285714285705</v>
      </c>
      <c r="AC103" s="181">
        <f t="shared" si="19"/>
        <v>41</v>
      </c>
      <c r="AD103" s="64">
        <f t="shared" si="35"/>
        <v>2.9285714285714284</v>
      </c>
    </row>
    <row r="104" spans="1:30" ht="19.5" customHeight="1">
      <c r="A104" s="189">
        <v>95</v>
      </c>
      <c r="B104" s="125">
        <v>1565010195</v>
      </c>
      <c r="C104" s="126" t="s">
        <v>22</v>
      </c>
      <c r="D104" s="127" t="s">
        <v>29</v>
      </c>
      <c r="E104" s="142" t="s">
        <v>239</v>
      </c>
      <c r="F104" s="54">
        <v>4.8999999999999995</v>
      </c>
      <c r="G104" s="61" t="str">
        <f t="shared" si="20"/>
        <v>D</v>
      </c>
      <c r="H104" s="62" t="str">
        <f t="shared" si="21"/>
        <v>1.0</v>
      </c>
      <c r="I104" s="54">
        <v>6.2999999999999989</v>
      </c>
      <c r="J104" s="61" t="str">
        <f t="shared" si="22"/>
        <v>C</v>
      </c>
      <c r="K104" s="62" t="str">
        <f t="shared" si="23"/>
        <v>2.0</v>
      </c>
      <c r="L104" s="54">
        <v>8</v>
      </c>
      <c r="M104" s="61" t="str">
        <f t="shared" si="24"/>
        <v>B⁺</v>
      </c>
      <c r="N104" s="62" t="str">
        <f t="shared" si="25"/>
        <v>3.5</v>
      </c>
      <c r="O104" s="54">
        <v>6.8999999999999986</v>
      </c>
      <c r="P104" s="61" t="str">
        <f t="shared" si="26"/>
        <v>C⁺</v>
      </c>
      <c r="Q104" s="62" t="str">
        <f t="shared" si="27"/>
        <v>2.5</v>
      </c>
      <c r="R104" s="54">
        <v>5.6</v>
      </c>
      <c r="S104" s="61" t="str">
        <f t="shared" si="28"/>
        <v>C</v>
      </c>
      <c r="T104" s="62" t="str">
        <f t="shared" si="29"/>
        <v>2.0</v>
      </c>
      <c r="U104" s="54">
        <v>7.6999999999999993</v>
      </c>
      <c r="V104" s="61" t="str">
        <f t="shared" si="30"/>
        <v>B</v>
      </c>
      <c r="W104" s="62" t="str">
        <f t="shared" si="31"/>
        <v>3.0</v>
      </c>
      <c r="X104" s="44">
        <v>7.2999999999999989</v>
      </c>
      <c r="Y104" s="61" t="str">
        <f t="shared" si="32"/>
        <v>B</v>
      </c>
      <c r="Z104" s="62" t="str">
        <f t="shared" si="33"/>
        <v>3.0</v>
      </c>
      <c r="AA104" s="181">
        <f t="shared" si="18"/>
        <v>93.399999999999977</v>
      </c>
      <c r="AB104" s="79">
        <f t="shared" si="34"/>
        <v>6.6714285714285699</v>
      </c>
      <c r="AC104" s="181">
        <f t="shared" si="19"/>
        <v>34</v>
      </c>
      <c r="AD104" s="64">
        <f t="shared" si="35"/>
        <v>2.4285714285714284</v>
      </c>
    </row>
    <row r="105" spans="1:30" ht="19.5" customHeight="1">
      <c r="A105" s="189">
        <v>96</v>
      </c>
      <c r="B105" s="125">
        <v>1565010198</v>
      </c>
      <c r="C105" s="144" t="s">
        <v>234</v>
      </c>
      <c r="D105" s="145" t="s">
        <v>235</v>
      </c>
      <c r="E105" s="146" t="s">
        <v>241</v>
      </c>
      <c r="F105" s="55">
        <v>7</v>
      </c>
      <c r="G105" s="61" t="str">
        <f t="shared" si="20"/>
        <v>B</v>
      </c>
      <c r="H105" s="62" t="str">
        <f t="shared" si="21"/>
        <v>3.0</v>
      </c>
      <c r="I105" s="55">
        <v>6.2999999999999989</v>
      </c>
      <c r="J105" s="61" t="str">
        <f t="shared" si="22"/>
        <v>C</v>
      </c>
      <c r="K105" s="62" t="str">
        <f t="shared" si="23"/>
        <v>2.0</v>
      </c>
      <c r="L105" s="55">
        <v>7.6999999999999993</v>
      </c>
      <c r="M105" s="61" t="str">
        <f t="shared" si="24"/>
        <v>B</v>
      </c>
      <c r="N105" s="62" t="str">
        <f t="shared" si="25"/>
        <v>3.0</v>
      </c>
      <c r="O105" s="55">
        <v>7.6</v>
      </c>
      <c r="P105" s="61" t="str">
        <f t="shared" si="26"/>
        <v>B</v>
      </c>
      <c r="Q105" s="62" t="str">
        <f t="shared" si="27"/>
        <v>3.0</v>
      </c>
      <c r="R105" s="55">
        <v>7.6999999999999993</v>
      </c>
      <c r="S105" s="61" t="str">
        <f t="shared" si="28"/>
        <v>B</v>
      </c>
      <c r="T105" s="62" t="str">
        <f t="shared" si="29"/>
        <v>3.0</v>
      </c>
      <c r="U105" s="55">
        <v>7.3999999999999995</v>
      </c>
      <c r="V105" s="61" t="str">
        <f t="shared" si="30"/>
        <v>B</v>
      </c>
      <c r="W105" s="62" t="str">
        <f t="shared" si="31"/>
        <v>3.0</v>
      </c>
      <c r="X105" s="44">
        <v>7.2999999999999989</v>
      </c>
      <c r="Y105" s="61" t="str">
        <f t="shared" si="32"/>
        <v>B</v>
      </c>
      <c r="Z105" s="62" t="str">
        <f t="shared" si="33"/>
        <v>3.0</v>
      </c>
      <c r="AA105" s="181">
        <f t="shared" si="18"/>
        <v>101.99999999999999</v>
      </c>
      <c r="AB105" s="79">
        <f t="shared" si="34"/>
        <v>7.2857142857142847</v>
      </c>
      <c r="AC105" s="181">
        <f t="shared" si="19"/>
        <v>40</v>
      </c>
      <c r="AD105" s="64">
        <f t="shared" si="35"/>
        <v>2.8571428571428572</v>
      </c>
    </row>
    <row r="106" spans="1:30" ht="19.5" customHeight="1">
      <c r="A106" s="189">
        <v>97</v>
      </c>
      <c r="B106" s="125">
        <v>1565010199</v>
      </c>
      <c r="C106" s="126" t="s">
        <v>237</v>
      </c>
      <c r="D106" s="127" t="s">
        <v>44</v>
      </c>
      <c r="E106" s="142">
        <v>33156</v>
      </c>
      <c r="F106" s="55">
        <v>8</v>
      </c>
      <c r="G106" s="61" t="str">
        <f t="shared" si="20"/>
        <v>B⁺</v>
      </c>
      <c r="H106" s="62" t="str">
        <f t="shared" si="21"/>
        <v>3.5</v>
      </c>
      <c r="I106" s="55">
        <v>7.2999999999999989</v>
      </c>
      <c r="J106" s="61" t="str">
        <f t="shared" ref="J106:J110" si="36">IF(I106&gt;=9.5,"A⁺",IF(I106&gt;=8.5,"A",IF(I106&gt;=8,"B⁺",IF(I106&gt;=7,"B",IF(I106&gt;=6.5,"C⁺",IF(I106&gt;=5.5,"C",IF(I106&gt;=5,"D⁺",IF(I106&gt;=4,"D",IF(I106&lt;4,"F")))))))))</f>
        <v>B</v>
      </c>
      <c r="K106" s="62" t="str">
        <f t="shared" ref="K106:K110" si="37">IF(J106="A⁺","4.0",IF(J106="A","3.8",IF(J106="B⁺","3.5",IF(J106="B","3.0",IF(J106="C⁺","2.5",IF(J106="C","2.0",IF(J106="D⁺","1.5",IF(J106="D","1.0"))))))))</f>
        <v>3.0</v>
      </c>
      <c r="L106" s="55">
        <v>8</v>
      </c>
      <c r="M106" s="61" t="str">
        <f t="shared" ref="M106:M110" si="38">IF(L106&gt;=9.5,"A⁺",IF(L106&gt;=8.5,"A",IF(L106&gt;=8,"B⁺",IF(L106&gt;=7,"B",IF(L106&gt;=6.5,"C⁺",IF(L106&gt;=5.5,"C",IF(L106&gt;=5,"D⁺",IF(L106&gt;=4,"D",IF(L106&lt;4,"F")))))))))</f>
        <v>B⁺</v>
      </c>
      <c r="N106" s="62" t="str">
        <f t="shared" ref="N106:N110" si="39">IF(M106="A⁺","4.0",IF(M106="A","3.8",IF(M106="B⁺","3.5",IF(M106="B","3.0",IF(M106="C⁺","2.5",IF(M106="C","2.0",IF(M106="D⁺","1.5",IF(M106="D","1.0"))))))))</f>
        <v>3.5</v>
      </c>
      <c r="O106" s="55">
        <v>6.8999999999999986</v>
      </c>
      <c r="P106" s="61" t="str">
        <f t="shared" ref="P106:P110" si="40">IF(O106&gt;=9.5,"A⁺",IF(O106&gt;=8.5,"A",IF(O106&gt;=8,"B⁺",IF(O106&gt;=7,"B",IF(O106&gt;=6.5,"C⁺",IF(O106&gt;=5.5,"C",IF(O106&gt;=5,"D⁺",IF(O106&gt;=4,"D",IF(O106&lt;4,"F")))))))))</f>
        <v>C⁺</v>
      </c>
      <c r="Q106" s="62" t="str">
        <f t="shared" ref="Q106:Q110" si="41">IF(P106="A⁺","4.0",IF(P106="A","3.8",IF(P106="B⁺","3.5",IF(P106="B","3.0",IF(P106="C⁺","2.5",IF(P106="C","2.0",IF(P106="D⁺","1.5",IF(P106="D","1.0"))))))))</f>
        <v>2.5</v>
      </c>
      <c r="R106" s="55">
        <v>6.2999999999999989</v>
      </c>
      <c r="S106" s="61" t="str">
        <f t="shared" ref="S106:S110" si="42">IF(R106&gt;=9.5,"A⁺",IF(R106&gt;=8.5,"A",IF(R106&gt;=8,"B⁺",IF(R106&gt;=7,"B",IF(R106&gt;=6.5,"C⁺",IF(R106&gt;=5.5,"C",IF(R106&gt;=5,"D⁺",IF(R106&gt;=4,"D",IF(R106&lt;4,"F")))))))))</f>
        <v>C</v>
      </c>
      <c r="T106" s="62" t="str">
        <f t="shared" ref="T106:T110" si="43">IF(S106="A⁺","4.0",IF(S106="A","3.8",IF(S106="B⁺","3.5",IF(S106="B","3.0",IF(S106="C⁺","2.5",IF(S106="C","2.0",IF(S106="D⁺","1.5",IF(S106="D","1.0"))))))))</f>
        <v>2.0</v>
      </c>
      <c r="U106" s="55">
        <v>7.3999999999999995</v>
      </c>
      <c r="V106" s="61" t="str">
        <f t="shared" ref="V106:V110" si="44">IF(U106&gt;=9.5,"A⁺",IF(U106&gt;=8.5,"A",IF(U106&gt;=8,"B⁺",IF(U106&gt;=7,"B",IF(U106&gt;=6.5,"C⁺",IF(U106&gt;=5.5,"C",IF(U106&gt;=5,"D⁺",IF(U106&gt;=4,"D",IF(U106&lt;4,"F")))))))))</f>
        <v>B</v>
      </c>
      <c r="W106" s="62" t="str">
        <f t="shared" ref="W106:W110" si="45">IF(V106="A⁺","4.0",IF(V106="A","3.8",IF(V106="B⁺","3.5",IF(V106="B","3.0",IF(V106="C⁺","2.5",IF(V106="C","2.0",IF(V106="D⁺","1.5",IF(V106="D","1.0"))))))))</f>
        <v>3.0</v>
      </c>
      <c r="X106" s="44">
        <v>7</v>
      </c>
      <c r="Y106" s="61" t="str">
        <f t="shared" ref="Y106:Y110" si="46">IF(X106&gt;=9.5,"A⁺",IF(X106&gt;=8.5,"A",IF(X106&gt;=8,"B⁺",IF(X106&gt;=7,"B",IF(X106&gt;=6.5,"C⁺",IF(X106&gt;=5.5,"C",IF(X106&gt;=5,"D⁺",IF(X106&gt;=4,"D",IF(X106&lt;4,"F")))))))))</f>
        <v>B</v>
      </c>
      <c r="Z106" s="62" t="str">
        <f t="shared" ref="Z106:Z110" si="47">IF(Y106="A⁺","4.0",IF(Y106="A","3.8",IF(Y106="B⁺","3.5",IF(Y106="B","3.0",IF(Y106="C⁺","2.5",IF(Y106="C","2.0",IF(Y106="D⁺","1.5",IF(Y106="D","1.0"))))))))</f>
        <v>3.0</v>
      </c>
      <c r="AA106" s="181">
        <f t="shared" si="18"/>
        <v>101.79999999999998</v>
      </c>
      <c r="AB106" s="79">
        <f t="shared" si="34"/>
        <v>7.2714285714285705</v>
      </c>
      <c r="AC106" s="181">
        <f t="shared" ref="AC106:AC107" si="48">H106*$F$7+K106*$I$7+N106*$L$7+Q106*$O$7+T106*$R$7+W106*$U$7+Z106*$X$7</f>
        <v>41</v>
      </c>
      <c r="AD106" s="64">
        <f t="shared" ref="AD106:AD107" si="49">AC106/$AA$7</f>
        <v>2.9285714285714284</v>
      </c>
    </row>
    <row r="107" spans="1:30" ht="19.5" customHeight="1">
      <c r="A107" s="189">
        <v>98</v>
      </c>
      <c r="B107" s="125">
        <v>1565010201</v>
      </c>
      <c r="C107" s="126" t="s">
        <v>238</v>
      </c>
      <c r="D107" s="127" t="s">
        <v>45</v>
      </c>
      <c r="E107" s="142" t="s">
        <v>244</v>
      </c>
      <c r="F107" s="55">
        <v>7.1</v>
      </c>
      <c r="G107" s="61" t="str">
        <f t="shared" si="20"/>
        <v>B</v>
      </c>
      <c r="H107" s="62" t="str">
        <f t="shared" si="21"/>
        <v>3.0</v>
      </c>
      <c r="I107" s="55">
        <v>7.2999999999999989</v>
      </c>
      <c r="J107" s="61" t="str">
        <f t="shared" si="36"/>
        <v>B</v>
      </c>
      <c r="K107" s="62" t="str">
        <f t="shared" si="37"/>
        <v>3.0</v>
      </c>
      <c r="L107" s="55">
        <v>8</v>
      </c>
      <c r="M107" s="61" t="str">
        <f t="shared" si="38"/>
        <v>B⁺</v>
      </c>
      <c r="N107" s="62" t="str">
        <f t="shared" si="39"/>
        <v>3.5</v>
      </c>
      <c r="O107" s="55">
        <v>7.2999999999999989</v>
      </c>
      <c r="P107" s="61" t="str">
        <f t="shared" si="40"/>
        <v>B</v>
      </c>
      <c r="Q107" s="62" t="str">
        <f t="shared" si="41"/>
        <v>3.0</v>
      </c>
      <c r="R107" s="55">
        <v>7.6</v>
      </c>
      <c r="S107" s="61" t="str">
        <f t="shared" si="42"/>
        <v>B</v>
      </c>
      <c r="T107" s="62" t="str">
        <f t="shared" si="43"/>
        <v>3.0</v>
      </c>
      <c r="U107" s="55">
        <v>7.3999999999999995</v>
      </c>
      <c r="V107" s="61" t="str">
        <f t="shared" si="44"/>
        <v>B</v>
      </c>
      <c r="W107" s="62" t="str">
        <f t="shared" si="45"/>
        <v>3.0</v>
      </c>
      <c r="X107" s="44">
        <v>7</v>
      </c>
      <c r="Y107" s="61" t="str">
        <f t="shared" si="46"/>
        <v>B</v>
      </c>
      <c r="Z107" s="62" t="str">
        <f t="shared" si="47"/>
        <v>3.0</v>
      </c>
      <c r="AA107" s="181">
        <f t="shared" si="18"/>
        <v>103.39999999999999</v>
      </c>
      <c r="AB107" s="79">
        <f t="shared" si="34"/>
        <v>7.3857142857142852</v>
      </c>
      <c r="AC107" s="181">
        <f t="shared" si="48"/>
        <v>43</v>
      </c>
      <c r="AD107" s="64">
        <f t="shared" si="49"/>
        <v>3.0714285714285716</v>
      </c>
    </row>
    <row r="108" spans="1:30" ht="19.5" customHeight="1">
      <c r="A108" s="189">
        <v>99</v>
      </c>
      <c r="B108" s="125">
        <v>1565010203</v>
      </c>
      <c r="C108" s="126" t="s">
        <v>240</v>
      </c>
      <c r="D108" s="127" t="s">
        <v>295</v>
      </c>
      <c r="E108" s="142">
        <v>28322</v>
      </c>
      <c r="F108" s="54">
        <v>5.6</v>
      </c>
      <c r="G108" s="61" t="str">
        <f t="shared" si="20"/>
        <v>C</v>
      </c>
      <c r="H108" s="62" t="str">
        <f t="shared" si="21"/>
        <v>2.0</v>
      </c>
      <c r="I108" s="54">
        <v>5.6</v>
      </c>
      <c r="J108" s="61" t="str">
        <f t="shared" si="36"/>
        <v>C</v>
      </c>
      <c r="K108" s="62" t="str">
        <f t="shared" si="37"/>
        <v>2.0</v>
      </c>
      <c r="L108" s="54">
        <v>8</v>
      </c>
      <c r="M108" s="61" t="str">
        <f t="shared" si="38"/>
        <v>B⁺</v>
      </c>
      <c r="N108" s="62" t="str">
        <f t="shared" si="39"/>
        <v>3.5</v>
      </c>
      <c r="O108" s="54">
        <v>4.8999999999999995</v>
      </c>
      <c r="P108" s="61" t="str">
        <f t="shared" si="40"/>
        <v>D</v>
      </c>
      <c r="Q108" s="62" t="str">
        <f t="shared" si="41"/>
        <v>1.0</v>
      </c>
      <c r="R108" s="54">
        <v>7.6</v>
      </c>
      <c r="S108" s="61" t="str">
        <f t="shared" si="42"/>
        <v>B</v>
      </c>
      <c r="T108" s="62" t="str">
        <f t="shared" si="43"/>
        <v>3.0</v>
      </c>
      <c r="U108" s="54">
        <v>8</v>
      </c>
      <c r="V108" s="61" t="str">
        <f t="shared" si="44"/>
        <v>B⁺</v>
      </c>
      <c r="W108" s="62" t="str">
        <f t="shared" si="45"/>
        <v>3.5</v>
      </c>
      <c r="X108" s="44">
        <v>7</v>
      </c>
      <c r="Y108" s="61" t="str">
        <f t="shared" si="46"/>
        <v>B</v>
      </c>
      <c r="Z108" s="62" t="str">
        <f t="shared" si="47"/>
        <v>3.0</v>
      </c>
      <c r="AA108" s="181">
        <f t="shared" si="18"/>
        <v>93.399999999999991</v>
      </c>
      <c r="AB108" s="79">
        <f t="shared" si="34"/>
        <v>6.6714285714285708</v>
      </c>
      <c r="AC108" s="181">
        <f t="shared" si="19"/>
        <v>36</v>
      </c>
      <c r="AD108" s="64">
        <f t="shared" si="35"/>
        <v>2.5714285714285716</v>
      </c>
    </row>
    <row r="109" spans="1:30" ht="19.5" customHeight="1">
      <c r="A109" s="189">
        <v>100</v>
      </c>
      <c r="B109" s="125">
        <v>1565010206</v>
      </c>
      <c r="C109" s="126" t="s">
        <v>242</v>
      </c>
      <c r="D109" s="127" t="s">
        <v>188</v>
      </c>
      <c r="E109" s="142">
        <v>33486</v>
      </c>
      <c r="F109" s="54">
        <v>7.85</v>
      </c>
      <c r="G109" s="61" t="str">
        <f t="shared" si="20"/>
        <v>B</v>
      </c>
      <c r="H109" s="62" t="str">
        <f t="shared" si="21"/>
        <v>3.0</v>
      </c>
      <c r="I109" s="54">
        <v>7.2999999999999989</v>
      </c>
      <c r="J109" s="61" t="str">
        <f t="shared" si="36"/>
        <v>B</v>
      </c>
      <c r="K109" s="62" t="str">
        <f t="shared" si="37"/>
        <v>3.0</v>
      </c>
      <c r="L109" s="54">
        <v>8</v>
      </c>
      <c r="M109" s="61" t="str">
        <f t="shared" si="38"/>
        <v>B⁺</v>
      </c>
      <c r="N109" s="62" t="str">
        <f t="shared" si="39"/>
        <v>3.5</v>
      </c>
      <c r="O109" s="54">
        <v>7.2999999999999989</v>
      </c>
      <c r="P109" s="61" t="str">
        <f t="shared" si="40"/>
        <v>B</v>
      </c>
      <c r="Q109" s="62" t="str">
        <f t="shared" si="41"/>
        <v>3.0</v>
      </c>
      <c r="R109" s="54">
        <v>7.6999999999999993</v>
      </c>
      <c r="S109" s="61" t="str">
        <f t="shared" si="42"/>
        <v>B</v>
      </c>
      <c r="T109" s="62" t="str">
        <f t="shared" si="43"/>
        <v>3.0</v>
      </c>
      <c r="U109" s="54">
        <v>7.3999999999999995</v>
      </c>
      <c r="V109" s="61" t="str">
        <f t="shared" si="44"/>
        <v>B</v>
      </c>
      <c r="W109" s="62" t="str">
        <f t="shared" si="45"/>
        <v>3.0</v>
      </c>
      <c r="X109" s="44">
        <v>7</v>
      </c>
      <c r="Y109" s="61" t="str">
        <f t="shared" si="46"/>
        <v>B</v>
      </c>
      <c r="Z109" s="62" t="str">
        <f t="shared" si="47"/>
        <v>3.0</v>
      </c>
      <c r="AA109" s="181">
        <f t="shared" si="18"/>
        <v>105.09999999999998</v>
      </c>
      <c r="AB109" s="79">
        <f t="shared" si="34"/>
        <v>7.5071428571428553</v>
      </c>
      <c r="AC109" s="181">
        <f t="shared" si="19"/>
        <v>43</v>
      </c>
      <c r="AD109" s="64">
        <f t="shared" si="35"/>
        <v>3.0714285714285716</v>
      </c>
    </row>
    <row r="110" spans="1:30" ht="19.5" customHeight="1">
      <c r="A110" s="192">
        <v>101</v>
      </c>
      <c r="B110" s="183">
        <v>1565010207</v>
      </c>
      <c r="C110" s="148" t="s">
        <v>243</v>
      </c>
      <c r="D110" s="149" t="s">
        <v>46</v>
      </c>
      <c r="E110" s="150">
        <v>33639</v>
      </c>
      <c r="F110" s="184">
        <v>7.1499999999999995</v>
      </c>
      <c r="G110" s="185" t="str">
        <f t="shared" si="20"/>
        <v>B</v>
      </c>
      <c r="H110" s="186" t="str">
        <f t="shared" si="21"/>
        <v>3.0</v>
      </c>
      <c r="I110" s="184">
        <v>7.2999999999999989</v>
      </c>
      <c r="J110" s="185" t="str">
        <f t="shared" si="36"/>
        <v>B</v>
      </c>
      <c r="K110" s="186" t="str">
        <f t="shared" si="37"/>
        <v>3.0</v>
      </c>
      <c r="L110" s="184">
        <v>7.7</v>
      </c>
      <c r="M110" s="185" t="str">
        <f t="shared" si="38"/>
        <v>B</v>
      </c>
      <c r="N110" s="186" t="str">
        <f t="shared" si="39"/>
        <v>3.0</v>
      </c>
      <c r="O110" s="184">
        <v>7.6</v>
      </c>
      <c r="P110" s="185" t="str">
        <f t="shared" si="40"/>
        <v>B</v>
      </c>
      <c r="Q110" s="186" t="str">
        <f t="shared" si="41"/>
        <v>3.0</v>
      </c>
      <c r="R110" s="184">
        <v>7.6999999999999993</v>
      </c>
      <c r="S110" s="185" t="str">
        <f t="shared" si="42"/>
        <v>B</v>
      </c>
      <c r="T110" s="186" t="str">
        <f t="shared" si="43"/>
        <v>3.0</v>
      </c>
      <c r="U110" s="184">
        <v>7</v>
      </c>
      <c r="V110" s="185" t="str">
        <f t="shared" si="44"/>
        <v>B</v>
      </c>
      <c r="W110" s="186" t="str">
        <f t="shared" si="45"/>
        <v>3.0</v>
      </c>
      <c r="X110" s="184">
        <v>7</v>
      </c>
      <c r="Y110" s="185" t="str">
        <f t="shared" si="46"/>
        <v>B</v>
      </c>
      <c r="Z110" s="186" t="str">
        <f t="shared" si="47"/>
        <v>3.0</v>
      </c>
      <c r="AA110" s="66">
        <f t="shared" ref="AA110" si="50">F110*$F$7+I110*$I$7+L110*$L$7+O110*$O$7+R110*$R$7+U110*$U$7+X110*$X$7</f>
        <v>102.9</v>
      </c>
      <c r="AB110" s="80">
        <f t="shared" ref="AB110" si="51">AA110/$AA$7</f>
        <v>7.3500000000000005</v>
      </c>
      <c r="AC110" s="66">
        <f t="shared" ref="AC110" si="52">H110*$F$7+K110*$I$7+N110*$L$7+Q110*$O$7+T110*$R$7+W110*$U$7+Z110*$X$7</f>
        <v>42</v>
      </c>
      <c r="AD110" s="65">
        <f t="shared" ref="AD110" si="53">AC110/$AA$7</f>
        <v>3</v>
      </c>
    </row>
    <row r="111" spans="1:30" ht="19.5" customHeight="1"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</sheetData>
  <autoFilter ref="F8:Z110"/>
  <mergeCells count="19">
    <mergeCell ref="A1:D1"/>
    <mergeCell ref="E1:X1"/>
    <mergeCell ref="I2:P2"/>
    <mergeCell ref="D3:F3"/>
    <mergeCell ref="D4:F4"/>
    <mergeCell ref="U6:W6"/>
    <mergeCell ref="X6:Z6"/>
    <mergeCell ref="U7:W7"/>
    <mergeCell ref="X7:Z7"/>
    <mergeCell ref="F7:H7"/>
    <mergeCell ref="I7:K7"/>
    <mergeCell ref="L7:N7"/>
    <mergeCell ref="O7:Q7"/>
    <mergeCell ref="R7:T7"/>
    <mergeCell ref="F6:H6"/>
    <mergeCell ref="I6:K6"/>
    <mergeCell ref="L6:N6"/>
    <mergeCell ref="O6:Q6"/>
    <mergeCell ref="R6:T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0"/>
  <sheetViews>
    <sheetView tabSelected="1" workbookViewId="0">
      <selection activeCell="H64" sqref="H64"/>
    </sheetView>
  </sheetViews>
  <sheetFormatPr defaultRowHeight="15"/>
  <cols>
    <col min="2" max="2" width="13.7109375" customWidth="1"/>
    <col min="3" max="3" width="20" customWidth="1"/>
    <col min="5" max="5" width="16.28515625" customWidth="1"/>
  </cols>
  <sheetData>
    <row r="3" spans="1:5">
      <c r="B3" s="194" t="s">
        <v>252</v>
      </c>
      <c r="C3" s="195"/>
      <c r="D3" s="195"/>
    </row>
    <row r="4" spans="1:5" ht="15.75">
      <c r="A4" s="191">
        <v>1</v>
      </c>
      <c r="B4" s="174">
        <v>1565010074</v>
      </c>
      <c r="C4" s="175" t="s">
        <v>259</v>
      </c>
      <c r="D4" s="176" t="s">
        <v>10</v>
      </c>
      <c r="E4" s="177" t="s">
        <v>62</v>
      </c>
    </row>
    <row r="5" spans="1:5" ht="15.75">
      <c r="A5" s="190">
        <v>2</v>
      </c>
      <c r="B5" s="131">
        <v>1565010081</v>
      </c>
      <c r="C5" s="132" t="s">
        <v>72</v>
      </c>
      <c r="D5" s="133" t="s">
        <v>73</v>
      </c>
      <c r="E5" s="134" t="s">
        <v>77</v>
      </c>
    </row>
    <row r="6" spans="1:5" ht="15.75">
      <c r="A6" s="190">
        <v>3</v>
      </c>
      <c r="B6" s="131">
        <v>1565010101</v>
      </c>
      <c r="C6" s="132" t="s">
        <v>97</v>
      </c>
      <c r="D6" s="133" t="s">
        <v>17</v>
      </c>
      <c r="E6" s="134" t="s">
        <v>100</v>
      </c>
    </row>
    <row r="7" spans="1:5" ht="15.75">
      <c r="A7" s="190">
        <v>4</v>
      </c>
      <c r="B7" s="131">
        <v>1565010138</v>
      </c>
      <c r="C7" s="132" t="s">
        <v>280</v>
      </c>
      <c r="D7" s="133" t="s">
        <v>157</v>
      </c>
      <c r="E7" s="134" t="s">
        <v>281</v>
      </c>
    </row>
    <row r="8" spans="1:5" ht="15.75">
      <c r="A8" s="190">
        <v>5</v>
      </c>
      <c r="B8" s="131">
        <v>1565010153</v>
      </c>
      <c r="C8" s="132" t="s">
        <v>22</v>
      </c>
      <c r="D8" s="133" t="s">
        <v>40</v>
      </c>
      <c r="E8" s="134" t="s">
        <v>288</v>
      </c>
    </row>
    <row r="9" spans="1:5" ht="15.75">
      <c r="A9" s="189">
        <v>6</v>
      </c>
      <c r="B9" s="125">
        <v>1565010176</v>
      </c>
      <c r="C9" s="126" t="s">
        <v>214</v>
      </c>
      <c r="D9" s="127" t="s">
        <v>215</v>
      </c>
      <c r="E9" s="128" t="s">
        <v>291</v>
      </c>
    </row>
    <row r="10" spans="1:5" ht="15.75">
      <c r="A10" s="189">
        <v>7</v>
      </c>
      <c r="B10" s="125">
        <v>1565010187</v>
      </c>
      <c r="C10" s="144" t="s">
        <v>225</v>
      </c>
      <c r="D10" s="145" t="s">
        <v>226</v>
      </c>
      <c r="E10" s="146" t="s">
        <v>231</v>
      </c>
    </row>
    <row r="12" spans="1:5">
      <c r="B12" s="194" t="s">
        <v>253</v>
      </c>
      <c r="C12" s="195"/>
      <c r="D12" s="196"/>
    </row>
    <row r="13" spans="1:5" ht="15.75">
      <c r="A13" s="191">
        <v>1</v>
      </c>
      <c r="B13" s="174">
        <v>1565010074</v>
      </c>
      <c r="C13" s="175" t="s">
        <v>259</v>
      </c>
      <c r="D13" s="176" t="s">
        <v>10</v>
      </c>
      <c r="E13" s="177" t="s">
        <v>62</v>
      </c>
    </row>
    <row r="14" spans="1:5" ht="15.75">
      <c r="A14" s="190">
        <v>2</v>
      </c>
      <c r="B14" s="131">
        <v>1565010081</v>
      </c>
      <c r="C14" s="132" t="s">
        <v>72</v>
      </c>
      <c r="D14" s="133" t="s">
        <v>73</v>
      </c>
      <c r="E14" s="134" t="s">
        <v>77</v>
      </c>
    </row>
    <row r="15" spans="1:5" ht="15.75">
      <c r="A15" s="190">
        <v>3</v>
      </c>
      <c r="B15" s="131">
        <v>1565010101</v>
      </c>
      <c r="C15" s="132" t="s">
        <v>97</v>
      </c>
      <c r="D15" s="133" t="s">
        <v>17</v>
      </c>
      <c r="E15" s="134" t="s">
        <v>100</v>
      </c>
    </row>
    <row r="16" spans="1:5" ht="15.75">
      <c r="A16" s="190">
        <v>4</v>
      </c>
      <c r="B16" s="131">
        <v>1565010138</v>
      </c>
      <c r="C16" s="132" t="s">
        <v>280</v>
      </c>
      <c r="D16" s="133" t="s">
        <v>157</v>
      </c>
      <c r="E16" s="134" t="s">
        <v>281</v>
      </c>
    </row>
    <row r="17" spans="1:5" ht="15.75">
      <c r="A17" s="190">
        <v>5</v>
      </c>
      <c r="B17" s="125">
        <v>1565010159</v>
      </c>
      <c r="C17" s="126" t="s">
        <v>42</v>
      </c>
      <c r="D17" s="127" t="s">
        <v>184</v>
      </c>
      <c r="E17" s="128" t="s">
        <v>290</v>
      </c>
    </row>
    <row r="18" spans="1:5" ht="15.75">
      <c r="A18" s="189">
        <v>6</v>
      </c>
      <c r="B18" s="125">
        <v>1565010187</v>
      </c>
      <c r="C18" s="144" t="s">
        <v>225</v>
      </c>
      <c r="D18" s="145" t="s">
        <v>226</v>
      </c>
      <c r="E18" s="146" t="s">
        <v>231</v>
      </c>
    </row>
    <row r="19" spans="1:5" ht="15.75">
      <c r="A19" s="189"/>
      <c r="B19" s="225"/>
      <c r="C19" s="226"/>
      <c r="D19" s="227"/>
      <c r="E19" s="228"/>
    </row>
    <row r="20" spans="1:5" ht="15.75">
      <c r="A20" s="224"/>
      <c r="B20" s="194" t="s">
        <v>254</v>
      </c>
      <c r="C20" s="195"/>
      <c r="D20" s="196"/>
      <c r="E20" s="228"/>
    </row>
    <row r="21" spans="1:5" ht="15.75">
      <c r="A21" s="191">
        <v>1</v>
      </c>
      <c r="B21" s="174">
        <v>1565010074</v>
      </c>
      <c r="C21" s="175" t="s">
        <v>259</v>
      </c>
      <c r="D21" s="176" t="s">
        <v>10</v>
      </c>
      <c r="E21" s="177" t="s">
        <v>62</v>
      </c>
    </row>
    <row r="22" spans="1:5" ht="15.75">
      <c r="A22" s="190">
        <v>2</v>
      </c>
      <c r="B22" s="131">
        <v>1565010081</v>
      </c>
      <c r="C22" s="132" t="s">
        <v>72</v>
      </c>
      <c r="D22" s="133" t="s">
        <v>73</v>
      </c>
      <c r="E22" s="134" t="s">
        <v>77</v>
      </c>
    </row>
    <row r="23" spans="1:5" ht="15.75">
      <c r="A23" s="190">
        <v>3</v>
      </c>
      <c r="B23" s="131">
        <v>1565010101</v>
      </c>
      <c r="C23" s="132" t="s">
        <v>97</v>
      </c>
      <c r="D23" s="133" t="s">
        <v>17</v>
      </c>
      <c r="E23" s="134" t="s">
        <v>100</v>
      </c>
    </row>
    <row r="24" spans="1:5" ht="15.75">
      <c r="A24" s="190">
        <v>4</v>
      </c>
      <c r="B24" s="131">
        <v>1565010138</v>
      </c>
      <c r="C24" s="132" t="s">
        <v>280</v>
      </c>
      <c r="D24" s="133" t="s">
        <v>157</v>
      </c>
      <c r="E24" s="134" t="s">
        <v>281</v>
      </c>
    </row>
    <row r="25" spans="1:5" ht="15.75">
      <c r="A25" s="190">
        <v>5</v>
      </c>
      <c r="B25" s="131">
        <v>1565010153</v>
      </c>
      <c r="C25" s="132" t="s">
        <v>22</v>
      </c>
      <c r="D25" s="133" t="s">
        <v>40</v>
      </c>
      <c r="E25" s="134" t="s">
        <v>288</v>
      </c>
    </row>
    <row r="26" spans="1:5" ht="15.75">
      <c r="A26" s="229"/>
      <c r="B26" s="230"/>
      <c r="C26" s="231"/>
      <c r="D26" s="232"/>
      <c r="E26" s="233"/>
    </row>
    <row r="27" spans="1:5" ht="15.75">
      <c r="A27" s="229"/>
      <c r="B27" s="194" t="s">
        <v>255</v>
      </c>
      <c r="C27" s="195"/>
      <c r="D27" s="196"/>
      <c r="E27" s="233"/>
    </row>
    <row r="28" spans="1:5" ht="15.75">
      <c r="A28" s="191">
        <v>1</v>
      </c>
      <c r="B28" s="174">
        <v>1565010074</v>
      </c>
      <c r="C28" s="175" t="s">
        <v>259</v>
      </c>
      <c r="D28" s="176" t="s">
        <v>10</v>
      </c>
      <c r="E28" s="177" t="s">
        <v>62</v>
      </c>
    </row>
    <row r="29" spans="1:5" ht="15.75">
      <c r="A29" s="190">
        <v>2</v>
      </c>
      <c r="B29" s="131">
        <v>1565010081</v>
      </c>
      <c r="C29" s="132" t="s">
        <v>72</v>
      </c>
      <c r="D29" s="133" t="s">
        <v>73</v>
      </c>
      <c r="E29" s="134" t="s">
        <v>77</v>
      </c>
    </row>
    <row r="30" spans="1:5" ht="15.75">
      <c r="A30" s="190">
        <v>3</v>
      </c>
      <c r="B30" s="131">
        <v>1565010101</v>
      </c>
      <c r="C30" s="132" t="s">
        <v>97</v>
      </c>
      <c r="D30" s="133" t="s">
        <v>17</v>
      </c>
      <c r="E30" s="134" t="s">
        <v>100</v>
      </c>
    </row>
    <row r="31" spans="1:5" ht="15.75">
      <c r="A31" s="190">
        <v>4</v>
      </c>
      <c r="B31" s="131">
        <v>1565010138</v>
      </c>
      <c r="C31" s="132" t="s">
        <v>280</v>
      </c>
      <c r="D31" s="133" t="s">
        <v>157</v>
      </c>
      <c r="E31" s="134" t="s">
        <v>281</v>
      </c>
    </row>
    <row r="32" spans="1:5" ht="15.75">
      <c r="A32" s="190">
        <v>5</v>
      </c>
      <c r="B32" s="131">
        <v>1565010153</v>
      </c>
      <c r="C32" s="132" t="s">
        <v>22</v>
      </c>
      <c r="D32" s="133" t="s">
        <v>40</v>
      </c>
      <c r="E32" s="134" t="s">
        <v>288</v>
      </c>
    </row>
    <row r="33" spans="1:5" ht="15.75">
      <c r="A33" s="189">
        <v>6</v>
      </c>
      <c r="B33" s="125">
        <v>1565010181</v>
      </c>
      <c r="C33" s="126" t="s">
        <v>220</v>
      </c>
      <c r="D33" s="127" t="s">
        <v>83</v>
      </c>
      <c r="E33" s="142" t="s">
        <v>224</v>
      </c>
    </row>
    <row r="34" spans="1:5" ht="15.75">
      <c r="A34" s="229"/>
      <c r="B34" s="230"/>
      <c r="C34" s="231"/>
      <c r="D34" s="232"/>
      <c r="E34" s="233"/>
    </row>
    <row r="35" spans="1:5" ht="15.75">
      <c r="A35" s="229"/>
      <c r="B35" s="194" t="s">
        <v>256</v>
      </c>
      <c r="C35" s="195"/>
      <c r="D35" s="195"/>
      <c r="E35" s="233"/>
    </row>
    <row r="36" spans="1:5" ht="15.75">
      <c r="A36" s="191">
        <v>1</v>
      </c>
      <c r="B36" s="174">
        <v>1565010074</v>
      </c>
      <c r="C36" s="175" t="s">
        <v>259</v>
      </c>
      <c r="D36" s="176" t="s">
        <v>10</v>
      </c>
      <c r="E36" s="177" t="s">
        <v>62</v>
      </c>
    </row>
    <row r="37" spans="1:5" ht="15.75">
      <c r="A37" s="190">
        <v>2</v>
      </c>
      <c r="B37" s="131">
        <v>1565010081</v>
      </c>
      <c r="C37" s="132" t="s">
        <v>72</v>
      </c>
      <c r="D37" s="133" t="s">
        <v>73</v>
      </c>
      <c r="E37" s="134" t="s">
        <v>77</v>
      </c>
    </row>
    <row r="38" spans="1:5" ht="15.75">
      <c r="A38" s="190">
        <v>3</v>
      </c>
      <c r="B38" s="131">
        <v>1565010101</v>
      </c>
      <c r="C38" s="132" t="s">
        <v>97</v>
      </c>
      <c r="D38" s="133" t="s">
        <v>17</v>
      </c>
      <c r="E38" s="134" t="s">
        <v>100</v>
      </c>
    </row>
    <row r="39" spans="1:5" ht="15.75">
      <c r="A39" s="189">
        <v>4</v>
      </c>
      <c r="B39" s="125">
        <v>1565010102</v>
      </c>
      <c r="C39" s="126" t="s">
        <v>99</v>
      </c>
      <c r="D39" s="127" t="s">
        <v>17</v>
      </c>
      <c r="E39" s="128" t="s">
        <v>102</v>
      </c>
    </row>
    <row r="40" spans="1:5" ht="15.75">
      <c r="A40" s="190">
        <v>5</v>
      </c>
      <c r="B40" s="131">
        <v>1565010138</v>
      </c>
      <c r="C40" s="132" t="s">
        <v>280</v>
      </c>
      <c r="D40" s="133" t="s">
        <v>157</v>
      </c>
      <c r="E40" s="134" t="s">
        <v>281</v>
      </c>
    </row>
    <row r="41" spans="1:5" ht="15.75">
      <c r="A41" s="190">
        <v>6</v>
      </c>
      <c r="B41" s="131">
        <v>1565010153</v>
      </c>
      <c r="C41" s="132" t="s">
        <v>22</v>
      </c>
      <c r="D41" s="133" t="s">
        <v>40</v>
      </c>
      <c r="E41" s="134" t="s">
        <v>288</v>
      </c>
    </row>
    <row r="43" spans="1:5" ht="15" customHeight="1">
      <c r="B43" s="194" t="s">
        <v>257</v>
      </c>
      <c r="C43" s="195"/>
      <c r="D43" s="195"/>
    </row>
    <row r="44" spans="1:5" ht="15.75">
      <c r="A44" s="191">
        <v>1</v>
      </c>
      <c r="B44" s="174">
        <v>1565010074</v>
      </c>
      <c r="C44" s="175" t="s">
        <v>259</v>
      </c>
      <c r="D44" s="176" t="s">
        <v>10</v>
      </c>
      <c r="E44" s="177" t="s">
        <v>62</v>
      </c>
    </row>
    <row r="45" spans="1:5" ht="15" customHeight="1">
      <c r="A45" s="190">
        <v>2</v>
      </c>
      <c r="B45" s="131">
        <v>1565010081</v>
      </c>
      <c r="C45" s="132" t="s">
        <v>72</v>
      </c>
      <c r="D45" s="133" t="s">
        <v>73</v>
      </c>
      <c r="E45" s="134" t="s">
        <v>77</v>
      </c>
    </row>
    <row r="46" spans="1:5" ht="15.75">
      <c r="A46" s="190">
        <v>3</v>
      </c>
      <c r="B46" s="131">
        <v>1565010101</v>
      </c>
      <c r="C46" s="132" t="s">
        <v>97</v>
      </c>
      <c r="D46" s="133" t="s">
        <v>17</v>
      </c>
      <c r="E46" s="134" t="s">
        <v>100</v>
      </c>
    </row>
    <row r="47" spans="1:5" ht="15.75">
      <c r="A47" s="189">
        <v>4</v>
      </c>
      <c r="B47" s="125">
        <v>1565010131</v>
      </c>
      <c r="C47" s="126" t="s">
        <v>143</v>
      </c>
      <c r="D47" s="127" t="s">
        <v>30</v>
      </c>
      <c r="E47" s="128" t="s">
        <v>278</v>
      </c>
    </row>
    <row r="48" spans="1:5" ht="15.75">
      <c r="A48" s="190">
        <v>5</v>
      </c>
      <c r="B48" s="131">
        <v>1565010138</v>
      </c>
      <c r="C48" s="132" t="s">
        <v>280</v>
      </c>
      <c r="D48" s="133" t="s">
        <v>157</v>
      </c>
      <c r="E48" s="134" t="s">
        <v>281</v>
      </c>
    </row>
    <row r="49" spans="1:5" ht="15.75">
      <c r="A49" s="190">
        <v>6</v>
      </c>
      <c r="B49" s="131">
        <v>1565010153</v>
      </c>
      <c r="C49" s="132" t="s">
        <v>22</v>
      </c>
      <c r="D49" s="133" t="s">
        <v>40</v>
      </c>
      <c r="E49" s="134" t="s">
        <v>288</v>
      </c>
    </row>
    <row r="50" spans="1:5" ht="15.75">
      <c r="A50" s="189">
        <v>7</v>
      </c>
      <c r="B50" s="125">
        <v>1565010181</v>
      </c>
      <c r="C50" s="126" t="s">
        <v>220</v>
      </c>
      <c r="D50" s="127" t="s">
        <v>83</v>
      </c>
      <c r="E50" s="142" t="s">
        <v>224</v>
      </c>
    </row>
    <row r="51" spans="1:5" ht="15.75">
      <c r="A51" s="189">
        <v>8</v>
      </c>
      <c r="B51" s="125">
        <v>1565010188</v>
      </c>
      <c r="C51" s="126" t="s">
        <v>227</v>
      </c>
      <c r="D51" s="127" t="s">
        <v>23</v>
      </c>
      <c r="E51" s="142" t="s">
        <v>233</v>
      </c>
    </row>
    <row r="53" spans="1:5">
      <c r="B53" s="197" t="s">
        <v>258</v>
      </c>
      <c r="C53" s="198"/>
      <c r="D53" s="199"/>
    </row>
    <row r="54" spans="1:5" ht="15.75">
      <c r="A54" s="191">
        <v>1</v>
      </c>
      <c r="B54" s="174">
        <v>1565010074</v>
      </c>
      <c r="C54" s="175" t="s">
        <v>259</v>
      </c>
      <c r="D54" s="176" t="s">
        <v>10</v>
      </c>
      <c r="E54" s="177" t="s">
        <v>62</v>
      </c>
    </row>
    <row r="55" spans="1:5" ht="15.75">
      <c r="A55" s="190">
        <v>2</v>
      </c>
      <c r="B55" s="131">
        <v>1565010081</v>
      </c>
      <c r="C55" s="132" t="s">
        <v>72</v>
      </c>
      <c r="D55" s="133" t="s">
        <v>73</v>
      </c>
      <c r="E55" s="134" t="s">
        <v>77</v>
      </c>
    </row>
    <row r="56" spans="1:5" ht="15.75">
      <c r="A56" s="190">
        <v>3</v>
      </c>
      <c r="B56" s="131">
        <v>1565010101</v>
      </c>
      <c r="C56" s="132" t="s">
        <v>97</v>
      </c>
      <c r="D56" s="133" t="s">
        <v>17</v>
      </c>
      <c r="E56" s="134" t="s">
        <v>100</v>
      </c>
    </row>
    <row r="57" spans="1:5" ht="15.75">
      <c r="A57" s="190">
        <v>4</v>
      </c>
      <c r="B57" s="131">
        <v>1565010138</v>
      </c>
      <c r="C57" s="132" t="s">
        <v>280</v>
      </c>
      <c r="D57" s="133" t="s">
        <v>157</v>
      </c>
      <c r="E57" s="134" t="s">
        <v>281</v>
      </c>
    </row>
    <row r="58" spans="1:5" ht="15.75">
      <c r="A58" s="190">
        <v>5</v>
      </c>
      <c r="B58" s="131">
        <v>1565010153</v>
      </c>
      <c r="C58" s="132" t="s">
        <v>22</v>
      </c>
      <c r="D58" s="133" t="s">
        <v>40</v>
      </c>
      <c r="E58" s="134" t="s">
        <v>288</v>
      </c>
    </row>
    <row r="59" spans="1:5" ht="15.75">
      <c r="A59" s="189">
        <v>6</v>
      </c>
      <c r="B59" s="125">
        <v>1565010176</v>
      </c>
      <c r="C59" s="126" t="s">
        <v>214</v>
      </c>
      <c r="D59" s="127" t="s">
        <v>215</v>
      </c>
      <c r="E59" s="128" t="s">
        <v>291</v>
      </c>
    </row>
    <row r="60" spans="1:5" ht="15.75">
      <c r="A60" s="189">
        <v>7</v>
      </c>
      <c r="B60" s="125">
        <v>1565010187</v>
      </c>
      <c r="C60" s="144" t="s">
        <v>225</v>
      </c>
      <c r="D60" s="145" t="s">
        <v>226</v>
      </c>
      <c r="E60" s="146" t="s">
        <v>231</v>
      </c>
    </row>
  </sheetData>
  <mergeCells count="7">
    <mergeCell ref="B20:D20"/>
    <mergeCell ref="B27:D27"/>
    <mergeCell ref="B35:D35"/>
    <mergeCell ref="B53:D53"/>
    <mergeCell ref="B3:D3"/>
    <mergeCell ref="B12:D12"/>
    <mergeCell ref="B43:D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Điểm Hệ 10</vt:lpstr>
      <vt:lpstr>Điểm tổng học kỳ</vt:lpstr>
      <vt:lpstr>Danh sách học lại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</dc:creator>
  <cp:lastModifiedBy>HUY</cp:lastModifiedBy>
  <cp:lastPrinted>2017-10-10T07:19:43Z</cp:lastPrinted>
  <dcterms:created xsi:type="dcterms:W3CDTF">2017-07-31T01:53:42Z</dcterms:created>
  <dcterms:modified xsi:type="dcterms:W3CDTF">2018-02-05T03:16:11Z</dcterms:modified>
</cp:coreProperties>
</file>