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880" windowHeight="8910" activeTab="1"/>
  </bookViews>
  <sheets>
    <sheet name="Điểm thành phần" sheetId="1" r:id="rId1"/>
    <sheet name="Điểm trung bình" sheetId="2" r:id="rId2"/>
    <sheet name="Điểm tổng" sheetId="3" r:id="rId3"/>
  </sheets>
  <definedNames>
    <definedName name="_xlnm._FilterDatabase" localSheetId="0" hidden="1">'Điểm thành phần'!$E$8:$AK$110</definedName>
  </definedNames>
  <calcPr fullCalcOnLoad="1"/>
</workbook>
</file>

<file path=xl/sharedStrings.xml><?xml version="1.0" encoding="utf-8"?>
<sst xmlns="http://schemas.openxmlformats.org/spreadsheetml/2006/main" count="1035" uniqueCount="287">
  <si>
    <t>ĐẠI HỌC HUẾ</t>
  </si>
  <si>
    <t>STT</t>
  </si>
  <si>
    <t>BẢNG ĐIỂM TỔNG HỢP</t>
  </si>
  <si>
    <t>Họ đệm</t>
  </si>
  <si>
    <t>Tên</t>
  </si>
  <si>
    <t>Mã SV</t>
  </si>
  <si>
    <t>Anh</t>
  </si>
  <si>
    <t>Nguyễn Thị</t>
  </si>
  <si>
    <t>Bảo</t>
  </si>
  <si>
    <t>Cường</t>
  </si>
  <si>
    <t>Nguyễn Văn</t>
  </si>
  <si>
    <t>Giang</t>
  </si>
  <si>
    <t>Hằng</t>
  </si>
  <si>
    <t>Hà</t>
  </si>
  <si>
    <t>Hải</t>
  </si>
  <si>
    <t>Hùng</t>
  </si>
  <si>
    <t>Hòa</t>
  </si>
  <si>
    <t>Linh</t>
  </si>
  <si>
    <t>Như</t>
  </si>
  <si>
    <t>Nhân</t>
  </si>
  <si>
    <t>Phước</t>
  </si>
  <si>
    <t>Nguyễn Minh</t>
  </si>
  <si>
    <t>Sơn</t>
  </si>
  <si>
    <t>Sang</t>
  </si>
  <si>
    <t>Thành</t>
  </si>
  <si>
    <t>Nguyễn Thị Thanh</t>
  </si>
  <si>
    <t>Tiến</t>
  </si>
  <si>
    <t>Trang</t>
  </si>
  <si>
    <t>Trường</t>
  </si>
  <si>
    <t>Trúc</t>
  </si>
  <si>
    <t>Tuyết</t>
  </si>
  <si>
    <t>Vũ</t>
  </si>
  <si>
    <t>QTHT</t>
  </si>
  <si>
    <t>Thi</t>
  </si>
  <si>
    <t>Tổng</t>
  </si>
  <si>
    <r>
      <t>T</t>
    </r>
    <r>
      <rPr>
        <b/>
        <u val="single"/>
        <sz val="11"/>
        <rFont val="Times New Roman"/>
        <family val="1"/>
      </rPr>
      <t>RƯỜNG ĐẠI HỌC LUẬ</t>
    </r>
    <r>
      <rPr>
        <b/>
        <sz val="11"/>
        <rFont val="Times New Roman"/>
        <family val="1"/>
      </rPr>
      <t>T</t>
    </r>
  </si>
  <si>
    <t>Ánh</t>
  </si>
  <si>
    <t>Trần Quốc</t>
  </si>
  <si>
    <t>Hoàng</t>
  </si>
  <si>
    <t>Long</t>
  </si>
  <si>
    <t>Lê Văn</t>
  </si>
  <si>
    <t>Nga</t>
  </si>
  <si>
    <t>Ngọc</t>
  </si>
  <si>
    <t>Nhung</t>
  </si>
  <si>
    <t>Hoàng Minh</t>
  </si>
  <si>
    <t>Phúc</t>
  </si>
  <si>
    <t>Quang</t>
  </si>
  <si>
    <t>Thái</t>
  </si>
  <si>
    <t>Thương</t>
  </si>
  <si>
    <t>Toản</t>
  </si>
  <si>
    <t>Trung</t>
  </si>
  <si>
    <t>Hồ Văn</t>
  </si>
  <si>
    <t>Luật Hiến pháp 2</t>
  </si>
  <si>
    <t>Luật Dân sự 2</t>
  </si>
  <si>
    <t>Luật Hình sự 2</t>
  </si>
  <si>
    <t>Luật Thương mại 2</t>
  </si>
  <si>
    <t>v</t>
  </si>
  <si>
    <t>Luật Hôn nhân và gia đình</t>
  </si>
  <si>
    <t>Học kỳ: 2</t>
  </si>
  <si>
    <t>Lớp: Luật B2_K2015 Huế</t>
  </si>
  <si>
    <t>Năm học: 2015-2016</t>
  </si>
  <si>
    <t>Số học phần: 11</t>
  </si>
  <si>
    <t>Lý luận nhà nước pháp luật 2</t>
  </si>
  <si>
    <t>Luật Môi trường</t>
  </si>
  <si>
    <t>Luật Thương mại 1</t>
  </si>
  <si>
    <t>Luật Lao động</t>
  </si>
  <si>
    <t>Luật Đất đai</t>
  </si>
  <si>
    <t>Luật tố tụng hành chính</t>
  </si>
  <si>
    <t>Trần Thị Kim</t>
  </si>
  <si>
    <t>Nguyễn Văn Tuấn</t>
  </si>
  <si>
    <t>Lê Xuân</t>
  </si>
  <si>
    <t>Lã Mạnh</t>
  </si>
  <si>
    <t>Ba</t>
  </si>
  <si>
    <t>Hồ</t>
  </si>
  <si>
    <t>Châu</t>
  </si>
  <si>
    <t>Dương Phương</t>
  </si>
  <si>
    <t>Đông</t>
  </si>
  <si>
    <t>Phan Hoàng</t>
  </si>
  <si>
    <t>Hoàng Đình</t>
  </si>
  <si>
    <t>Hoàng Phi</t>
  </si>
  <si>
    <t>Lê Thị Cẩm</t>
  </si>
  <si>
    <t>Quyền Thị</t>
  </si>
  <si>
    <t>Phạm Thị Thúy</t>
  </si>
  <si>
    <t>Đoàn Vũ Diệu</t>
  </si>
  <si>
    <t>Nguyễn Thị Diệu</t>
  </si>
  <si>
    <t>Nguyễn Thị Song</t>
  </si>
  <si>
    <t>Hiền</t>
  </si>
  <si>
    <t>Phùng Thị Thu</t>
  </si>
  <si>
    <t>Huỳnh Tấn</t>
  </si>
  <si>
    <t>Phan Nguyễn Bảo</t>
  </si>
  <si>
    <t>Nguyễn Hữu</t>
  </si>
  <si>
    <t>Học</t>
  </si>
  <si>
    <t>Trần Thanh</t>
  </si>
  <si>
    <t>Hợi</t>
  </si>
  <si>
    <t>Huân</t>
  </si>
  <si>
    <t>Trần Ngọc</t>
  </si>
  <si>
    <t>Võ Thị Hoàng</t>
  </si>
  <si>
    <t>Huy</t>
  </si>
  <si>
    <t>Nguyễn Lưu</t>
  </si>
  <si>
    <t>Lĩnh</t>
  </si>
  <si>
    <t>Nguyễn Thành</t>
  </si>
  <si>
    <t>Luân</t>
  </si>
  <si>
    <t>Trần Thị Hoài</t>
  </si>
  <si>
    <t>Mi</t>
  </si>
  <si>
    <t>Huỳnh Thị Ngọc</t>
  </si>
  <si>
    <t>Mỵ</t>
  </si>
  <si>
    <t>Nguyễn Thị Thúy</t>
  </si>
  <si>
    <t>Lương Văn</t>
  </si>
  <si>
    <t>Nghiệp</t>
  </si>
  <si>
    <t>Nguyễn Thị Yến</t>
  </si>
  <si>
    <t>Lê Bá</t>
  </si>
  <si>
    <t>Hồ Như</t>
  </si>
  <si>
    <t>Nguyện</t>
  </si>
  <si>
    <t>Nhật</t>
  </si>
  <si>
    <t>Hoàng Thị Thùy</t>
  </si>
  <si>
    <t>Oanh</t>
  </si>
  <si>
    <t>Lê Đức</t>
  </si>
  <si>
    <t>Phú</t>
  </si>
  <si>
    <t>Đinh Xuân</t>
  </si>
  <si>
    <t>Phan Văn</t>
  </si>
  <si>
    <t>Trần Đình</t>
  </si>
  <si>
    <t>Phan Thanh</t>
  </si>
  <si>
    <t>Đoàn Văn</t>
  </si>
  <si>
    <t>Sỹ</t>
  </si>
  <si>
    <t>Trần Minh</t>
  </si>
  <si>
    <t>Tâm</t>
  </si>
  <si>
    <t>Nguyễn Thị Minh</t>
  </si>
  <si>
    <t>Bùi Quốc</t>
  </si>
  <si>
    <t>Thắng</t>
  </si>
  <si>
    <t>Lê Trọng Hữu</t>
  </si>
  <si>
    <t>Nguyễn Thị Mỹ</t>
  </si>
  <si>
    <t>Thanh</t>
  </si>
  <si>
    <t>Mai Ngọc</t>
  </si>
  <si>
    <t>Dư Thị Thu</t>
  </si>
  <si>
    <t>Thảo</t>
  </si>
  <si>
    <t>Nguyễn Thị Thu</t>
  </si>
  <si>
    <t>Võ Thị Kim</t>
  </si>
  <si>
    <t>Phạm Thị Sa</t>
  </si>
  <si>
    <t>Nay</t>
  </si>
  <si>
    <t>Thiên</t>
  </si>
  <si>
    <t>Lê Thị</t>
  </si>
  <si>
    <t>Lâm Đức</t>
  </si>
  <si>
    <t>Thùy</t>
  </si>
  <si>
    <t>Nguyễn Hồ Như</t>
  </si>
  <si>
    <t>Thủy</t>
  </si>
  <si>
    <t>Hoàng Nhẩn</t>
  </si>
  <si>
    <t>Ti</t>
  </si>
  <si>
    <t>Kiều Duy</t>
  </si>
  <si>
    <t>Lý Như Huyền</t>
  </si>
  <si>
    <t>Lê Thị Huyền</t>
  </si>
  <si>
    <t>Hồ Tĩnh</t>
  </si>
  <si>
    <t>Trực</t>
  </si>
  <si>
    <t>Ma Văn</t>
  </si>
  <si>
    <t>Hoàng Lê</t>
  </si>
  <si>
    <t>Vân</t>
  </si>
  <si>
    <t>Lê Thảo</t>
  </si>
  <si>
    <t>Võ Trung</t>
  </si>
  <si>
    <t>Việt</t>
  </si>
  <si>
    <t>Hà Văn</t>
  </si>
  <si>
    <t>Nguyễn Bích Như</t>
  </si>
  <si>
    <t>Ý</t>
  </si>
  <si>
    <t>Hoàng Thị Như</t>
  </si>
  <si>
    <t>Đặng Ngọc Thiện</t>
  </si>
  <si>
    <t>Hồ Thị Như</t>
  </si>
  <si>
    <t>Trần Viết</t>
  </si>
  <si>
    <t>Thế</t>
  </si>
  <si>
    <t>Phạm Thùy</t>
  </si>
  <si>
    <t>Chi</t>
  </si>
  <si>
    <t>Hồ Quốc</t>
  </si>
  <si>
    <t xml:space="preserve">Lê Thị </t>
  </si>
  <si>
    <t>Nguyễn Huy</t>
  </si>
  <si>
    <t xml:space="preserve"> Đoàn Trưng</t>
  </si>
  <si>
    <t>Hưng</t>
  </si>
  <si>
    <t xml:space="preserve">H'Thủy Bon Jốc </t>
  </si>
  <si>
    <t>Ju</t>
  </si>
  <si>
    <t>Võ Đại Hoàng</t>
  </si>
  <si>
    <t>Đặng Quang</t>
  </si>
  <si>
    <t>Nguyễn Thị  Mỹ</t>
  </si>
  <si>
    <t>Phạm Thị Hoàng</t>
  </si>
  <si>
    <t>Hồ Đăng</t>
  </si>
  <si>
    <t>Rạng</t>
  </si>
  <si>
    <t>Dương Đức</t>
  </si>
  <si>
    <t>Thạnh</t>
  </si>
  <si>
    <t>Đặng Bá Mạnh</t>
  </si>
  <si>
    <t>Trí</t>
  </si>
  <si>
    <t>Lê Nguyễn Hiếu</t>
  </si>
  <si>
    <t>Nguyễn Thị Kim</t>
  </si>
  <si>
    <t>Yến</t>
  </si>
  <si>
    <t xml:space="preserve">* Có 102 sinh viên trong danh sách này </t>
  </si>
  <si>
    <t>TRƯỜNG ĐẠI HỌC LUẬT</t>
  </si>
  <si>
    <t>Mã HV</t>
  </si>
  <si>
    <t xml:space="preserve">                  Họ và tên</t>
  </si>
  <si>
    <t>Ngày
 sinh</t>
  </si>
  <si>
    <t>Tổng điểm học kỳ 1</t>
  </si>
  <si>
    <t>Điểm 
TBC</t>
  </si>
  <si>
    <t>Số TC</t>
  </si>
  <si>
    <t>28/06/1993</t>
  </si>
  <si>
    <t>11/04/1991</t>
  </si>
  <si>
    <t>28/08/1991</t>
  </si>
  <si>
    <t>01/05/1991</t>
  </si>
  <si>
    <t>24/04/1987</t>
  </si>
  <si>
    <t>20/04/1987</t>
  </si>
  <si>
    <t>17/01/1990</t>
  </si>
  <si>
    <t>29/03/1992</t>
  </si>
  <si>
    <t>06/02/1990</t>
  </si>
  <si>
    <t>26/09/1988</t>
  </si>
  <si>
    <t>29/07/1987</t>
  </si>
  <si>
    <t>29/09/1983</t>
  </si>
  <si>
    <t>30/08/1992</t>
  </si>
  <si>
    <t>30/11/1989</t>
  </si>
  <si>
    <t>29/04/1990</t>
  </si>
  <si>
    <t>23/02/1976</t>
  </si>
  <si>
    <t>25/02/1973</t>
  </si>
  <si>
    <t>26/10/1986</t>
  </si>
  <si>
    <t>17/08/1989</t>
  </si>
  <si>
    <t>28/02/1993</t>
  </si>
  <si>
    <t>23/04/1989</t>
  </si>
  <si>
    <t>01/01/1989</t>
  </si>
  <si>
    <t>18/01/1989</t>
  </si>
  <si>
    <t>18/10/1990</t>
  </si>
  <si>
    <t>29/07/1991</t>
  </si>
  <si>
    <t>01/10/1989</t>
  </si>
  <si>
    <t>24/05/1986</t>
  </si>
  <si>
    <t>30/11/1984</t>
  </si>
  <si>
    <t>15/05/1992</t>
  </si>
  <si>
    <t>26/11/1984</t>
  </si>
  <si>
    <t>15/09/1989</t>
  </si>
  <si>
    <t>20/07/1991</t>
  </si>
  <si>
    <t>16/01/1988</t>
  </si>
  <si>
    <t>20/06/1992</t>
  </si>
  <si>
    <t>29/09/1991</t>
  </si>
  <si>
    <t>21/08/1992</t>
  </si>
  <si>
    <t>20/02/1985</t>
  </si>
  <si>
    <t>18/05/1993</t>
  </si>
  <si>
    <t>28/02/1990</t>
  </si>
  <si>
    <t>20/03/1992</t>
  </si>
  <si>
    <t>09/09/1976</t>
  </si>
  <si>
    <t>13/09/1991</t>
  </si>
  <si>
    <t>07/01/1991</t>
  </si>
  <si>
    <t>25/05/1993</t>
  </si>
  <si>
    <t>08/05/1992</t>
  </si>
  <si>
    <t>28/05/1993</t>
  </si>
  <si>
    <t>28/02/1991</t>
  </si>
  <si>
    <t>21/05/1975</t>
  </si>
  <si>
    <t>03/12/1992</t>
  </si>
  <si>
    <t>11/11/1984</t>
  </si>
  <si>
    <t>06/12/1991</t>
  </si>
  <si>
    <t>26/09/1987</t>
  </si>
  <si>
    <t>31/08/1992</t>
  </si>
  <si>
    <t>17/11/1992</t>
  </si>
  <si>
    <t>12/04/1993</t>
  </si>
  <si>
    <t>19/08/1981</t>
  </si>
  <si>
    <t>20/02/1992</t>
  </si>
  <si>
    <t>19/05/1986</t>
  </si>
  <si>
    <t>29/01/1991</t>
  </si>
  <si>
    <t>19/08/1992</t>
  </si>
  <si>
    <t>18/05/1986</t>
  </si>
  <si>
    <t>01/09/1988</t>
  </si>
  <si>
    <t>19/12/1989</t>
  </si>
  <si>
    <t>17/10/1992</t>
  </si>
  <si>
    <t>29/05/1984</t>
  </si>
  <si>
    <t>15/10/1982</t>
  </si>
  <si>
    <t>27/11/1988</t>
  </si>
  <si>
    <t>13/08/1990</t>
  </si>
  <si>
    <t>21/01/1976</t>
  </si>
  <si>
    <t>24/10/1985</t>
  </si>
  <si>
    <t>25/06/1991</t>
  </si>
  <si>
    <t>Tổng Số TC : 22</t>
  </si>
  <si>
    <t>Ngành: Luật Kinh tế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</si>
  <si>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</si>
  <si>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</si>
  <si>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</si>
  <si>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</si>
  <si>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</si>
  <si>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</si>
  <si>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</si>
  <si>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 xml:space="preserve">Học kỳ: 2                                           </t>
  </si>
  <si>
    <t>Năm học: 2015 - 2016</t>
  </si>
  <si>
    <t>Lớp: Luật B2 K2015 - Huế</t>
  </si>
  <si>
    <t>Tổng số TC: 22</t>
  </si>
  <si>
    <t>Luật Hình 
sự 2</t>
  </si>
  <si>
    <t>Luật Hiến
 pháp 2</t>
  </si>
  <si>
    <t>Lý luận nhà 
nước pháp luật 2</t>
  </si>
  <si>
    <t>Luật 
Môi trường</t>
  </si>
  <si>
    <t>Luật Hôn nhân
 và gia đình</t>
  </si>
  <si>
    <t>Luật 
Dân sự 2</t>
  </si>
  <si>
    <r>
      <rPr>
        <sz val="12"/>
        <rFont val="Times New Roman"/>
        <family val="1"/>
      </rPr>
      <t>ĐẠI HỌC HUẾ</t>
    </r>
    <r>
      <rPr>
        <u val="single"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TRƯỜNG ĐẠI HỌC LUẬT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</si>
</sst>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0.0"/>
    <numFmt numFmtId="174" formatCode="[$-409]dddd\,\ mmmm\ dd\,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;[Red]0.0"/>
    <numFmt numFmtId="181" formatCode="dd/mm/yy"/>
    <numFmt numFmtId="182" formatCode="#,##0.0"/>
    <numFmt numFmtId="183" formatCode="0.00;[Red]0.00"/>
    <numFmt numFmtId="184" formatCode="#,##0;[Red]#,##0"/>
    <numFmt numFmtId="185" formatCode="0.00_);\(0.00\)"/>
    <numFmt numFmtId="186" formatCode="0.0_);\(0.0\)"/>
    <numFmt numFmtId="187" formatCode="00000"/>
  </numFmts>
  <fonts count="86">
    <font>
      <sz val="12"/>
      <name val="Times New Roman"/>
      <family val="0"/>
    </font>
    <font>
      <sz val="11"/>
      <name val="VNtimes new roman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8"/>
      <name val="Times New Roman"/>
      <family val="1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2"/>
      <color indexed="10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2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6" fillId="0" borderId="0" xfId="0" applyFont="1" applyAlignment="1">
      <alignment/>
    </xf>
    <xf numFmtId="1" fontId="9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78" fillId="32" borderId="16" xfId="0" applyNumberFormat="1" applyFont="1" applyFill="1" applyBorder="1" applyAlignment="1">
      <alignment horizontal="center" vertical="center"/>
    </xf>
    <xf numFmtId="0" fontId="79" fillId="32" borderId="16" xfId="0" applyNumberFormat="1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58">
      <alignment/>
      <protection/>
    </xf>
    <xf numFmtId="0" fontId="9" fillId="0" borderId="0" xfId="58" applyFont="1">
      <alignment/>
      <protection/>
    </xf>
    <xf numFmtId="182" fontId="0" fillId="0" borderId="0" xfId="58" applyNumberFormat="1" applyFont="1" applyAlignment="1">
      <alignment horizontal="center"/>
      <protection/>
    </xf>
    <xf numFmtId="182" fontId="1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20" fillId="0" borderId="0" xfId="58" applyFont="1" applyAlignment="1">
      <alignment vertical="center"/>
      <protection/>
    </xf>
    <xf numFmtId="182" fontId="20" fillId="0" borderId="0" xfId="58" applyNumberFormat="1" applyFont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horizontal="center" vertical="center"/>
      <protection/>
    </xf>
    <xf numFmtId="182" fontId="23" fillId="0" borderId="0" xfId="58" applyNumberFormat="1" applyFont="1" applyAlignment="1">
      <alignment vertical="center"/>
      <protection/>
    </xf>
    <xf numFmtId="182" fontId="21" fillId="0" borderId="0" xfId="58" applyNumberFormat="1" applyFont="1" applyAlignment="1">
      <alignment horizontal="center" vertical="center"/>
      <protection/>
    </xf>
    <xf numFmtId="182" fontId="22" fillId="0" borderId="0" xfId="58" applyNumberFormat="1" applyFont="1" applyAlignment="1">
      <alignment horizontal="center" vertical="center"/>
      <protection/>
    </xf>
    <xf numFmtId="0" fontId="21" fillId="0" borderId="0" xfId="58" applyNumberFormat="1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24" fillId="32" borderId="19" xfId="58" applyFont="1" applyFill="1" applyBorder="1" applyAlignment="1">
      <alignment horizontal="center" vertical="center"/>
      <protection/>
    </xf>
    <xf numFmtId="0" fontId="24" fillId="32" borderId="20" xfId="58" applyFont="1" applyFill="1" applyBorder="1" applyAlignment="1">
      <alignment horizontal="center" vertical="center"/>
      <protection/>
    </xf>
    <xf numFmtId="0" fontId="24" fillId="32" borderId="21" xfId="58" applyFont="1" applyFill="1" applyBorder="1" applyAlignment="1">
      <alignment horizontal="center" vertical="center"/>
      <protection/>
    </xf>
    <xf numFmtId="0" fontId="24" fillId="32" borderId="19" xfId="58" applyFont="1" applyFill="1" applyBorder="1" applyAlignment="1">
      <alignment horizontal="center" vertical="center" wrapText="1"/>
      <protection/>
    </xf>
    <xf numFmtId="182" fontId="24" fillId="32" borderId="19" xfId="58" applyNumberFormat="1" applyFont="1" applyFill="1" applyBorder="1" applyAlignment="1">
      <alignment horizontal="center" vertical="center" wrapText="1"/>
      <protection/>
    </xf>
    <xf numFmtId="0" fontId="81" fillId="32" borderId="16" xfId="58" applyNumberFormat="1" applyFont="1" applyFill="1" applyBorder="1" applyAlignment="1" applyProtection="1">
      <alignment horizontal="center" vertical="center" wrapText="1"/>
      <protection/>
    </xf>
    <xf numFmtId="49" fontId="81" fillId="32" borderId="16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>
      <alignment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vertical="center"/>
      <protection/>
    </xf>
    <xf numFmtId="0" fontId="24" fillId="0" borderId="18" xfId="58" applyFont="1" applyBorder="1" applyAlignment="1">
      <alignment vertical="center"/>
      <protection/>
    </xf>
    <xf numFmtId="1" fontId="24" fillId="0" borderId="19" xfId="58" applyNumberFormat="1" applyFont="1" applyBorder="1" applyAlignment="1">
      <alignment horizontal="center" vertical="center"/>
      <protection/>
    </xf>
    <xf numFmtId="1" fontId="25" fillId="0" borderId="0" xfId="58" applyNumberFormat="1" applyFont="1" applyAlignment="1">
      <alignment horizontal="center"/>
      <protection/>
    </xf>
    <xf numFmtId="1" fontId="24" fillId="0" borderId="19" xfId="58" applyNumberFormat="1" applyFont="1" applyBorder="1" applyAlignment="1">
      <alignment horizontal="center"/>
      <protection/>
    </xf>
    <xf numFmtId="182" fontId="25" fillId="0" borderId="22" xfId="58" applyNumberFormat="1" applyFont="1" applyBorder="1" applyAlignment="1">
      <alignment horizontal="center" vertical="center"/>
      <protection/>
    </xf>
    <xf numFmtId="2" fontId="24" fillId="0" borderId="22" xfId="58" applyNumberFormat="1" applyFont="1" applyBorder="1" applyAlignment="1">
      <alignment horizontal="center" vertical="center"/>
      <protection/>
    </xf>
    <xf numFmtId="2" fontId="25" fillId="0" borderId="0" xfId="58" applyNumberFormat="1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4" fillId="0" borderId="0" xfId="58" applyFont="1" applyAlignment="1">
      <alignment horizontal="center" vertical="center"/>
      <protection/>
    </xf>
    <xf numFmtId="0" fontId="25" fillId="0" borderId="0" xfId="58" applyFont="1" applyAlignment="1">
      <alignment horizontal="center" vertical="center"/>
      <protection/>
    </xf>
    <xf numFmtId="182" fontId="25" fillId="0" borderId="16" xfId="58" applyNumberFormat="1" applyFont="1" applyBorder="1" applyAlignment="1">
      <alignment horizontal="center" vertical="center"/>
      <protection/>
    </xf>
    <xf numFmtId="2" fontId="24" fillId="0" borderId="16" xfId="58" applyNumberFormat="1" applyFont="1" applyBorder="1" applyAlignment="1">
      <alignment horizontal="center" vertical="center"/>
      <protection/>
    </xf>
    <xf numFmtId="182" fontId="0" fillId="0" borderId="0" xfId="58" applyNumberFormat="1">
      <alignment/>
      <protection/>
    </xf>
    <xf numFmtId="182" fontId="0" fillId="0" borderId="0" xfId="58" applyNumberFormat="1" applyAlignment="1">
      <alignment horizontal="center"/>
      <protection/>
    </xf>
    <xf numFmtId="0" fontId="0" fillId="0" borderId="0" xfId="58" applyNumberFormat="1" applyAlignment="1">
      <alignment horizontal="center"/>
      <protection/>
    </xf>
    <xf numFmtId="0" fontId="20" fillId="0" borderId="0" xfId="58" applyFont="1">
      <alignment/>
      <protection/>
    </xf>
    <xf numFmtId="0" fontId="0" fillId="0" borderId="0" xfId="58" applyAlignment="1">
      <alignment horizontal="left"/>
      <protection/>
    </xf>
    <xf numFmtId="14" fontId="14" fillId="0" borderId="22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24" fillId="0" borderId="19" xfId="58" applyFont="1" applyBorder="1" applyAlignment="1">
      <alignment horizontal="center" vertical="center"/>
      <protection/>
    </xf>
    <xf numFmtId="173" fontId="9" fillId="0" borderId="10" xfId="0" applyNumberFormat="1" applyFont="1" applyBorder="1" applyAlignment="1">
      <alignment horizontal="center" vertical="center"/>
    </xf>
    <xf numFmtId="173" fontId="82" fillId="0" borderId="10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82" fillId="0" borderId="22" xfId="0" applyNumberFormat="1" applyFont="1" applyBorder="1" applyAlignment="1">
      <alignment horizontal="center" vertical="center"/>
    </xf>
    <xf numFmtId="182" fontId="14" fillId="0" borderId="22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83" fillId="0" borderId="22" xfId="0" applyNumberFormat="1" applyFont="1" applyBorder="1" applyAlignment="1">
      <alignment horizontal="center" vertical="center"/>
    </xf>
    <xf numFmtId="182" fontId="80" fillId="0" borderId="22" xfId="0" applyNumberFormat="1" applyFont="1" applyBorder="1" applyAlignment="1">
      <alignment horizontal="center" vertical="center"/>
    </xf>
    <xf numFmtId="182" fontId="83" fillId="0" borderId="10" xfId="0" applyNumberFormat="1" applyFont="1" applyBorder="1" applyAlignment="1">
      <alignment horizontal="center" vertical="center"/>
    </xf>
    <xf numFmtId="182" fontId="80" fillId="0" borderId="10" xfId="0" applyNumberFormat="1" applyFont="1" applyBorder="1" applyAlignment="1">
      <alignment horizontal="center" vertical="center"/>
    </xf>
    <xf numFmtId="182" fontId="83" fillId="0" borderId="11" xfId="0" applyNumberFormat="1" applyFont="1" applyBorder="1" applyAlignment="1">
      <alignment horizontal="center" vertical="center"/>
    </xf>
    <xf numFmtId="182" fontId="80" fillId="0" borderId="11" xfId="0" applyNumberFormat="1" applyFont="1" applyBorder="1" applyAlignment="1">
      <alignment horizontal="center" vertical="center"/>
    </xf>
    <xf numFmtId="0" fontId="9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left" vertical="center"/>
      <protection/>
    </xf>
    <xf numFmtId="0" fontId="74" fillId="0" borderId="0" xfId="0" applyFont="1" applyAlignment="1">
      <alignment horizontal="left" vertical="center"/>
    </xf>
    <xf numFmtId="182" fontId="27" fillId="0" borderId="0" xfId="58" applyNumberFormat="1" applyFont="1" applyAlignment="1">
      <alignment horizontal="center" vertical="center"/>
      <protection/>
    </xf>
    <xf numFmtId="182" fontId="28" fillId="0" borderId="0" xfId="58" applyNumberFormat="1" applyFont="1" applyAlignment="1">
      <alignment horizontal="center" vertical="center"/>
      <protection/>
    </xf>
    <xf numFmtId="0" fontId="20" fillId="0" borderId="0" xfId="58" applyNumberFormat="1" applyFont="1" applyAlignment="1">
      <alignment horizontal="center" vertical="center"/>
      <protection/>
    </xf>
    <xf numFmtId="0" fontId="20" fillId="0" borderId="0" xfId="58" applyFont="1" applyAlignment="1">
      <alignment horizontal="center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29" fillId="0" borderId="0" xfId="58" applyNumberFormat="1" applyFont="1" applyAlignment="1">
      <alignment horizontal="left" vertical="center"/>
      <protection/>
    </xf>
    <xf numFmtId="182" fontId="20" fillId="0" borderId="0" xfId="58" applyNumberFormat="1" applyFont="1" applyAlignment="1">
      <alignment horizontal="left" vertical="center"/>
      <protection/>
    </xf>
    <xf numFmtId="0" fontId="23" fillId="0" borderId="0" xfId="58" applyNumberFormat="1" applyFont="1" applyAlignment="1">
      <alignment horizontal="center"/>
      <protection/>
    </xf>
    <xf numFmtId="0" fontId="30" fillId="9" borderId="16" xfId="58" applyFont="1" applyFill="1" applyBorder="1" applyAlignment="1">
      <alignment horizontal="center" vertical="center" wrapText="1"/>
      <protection/>
    </xf>
    <xf numFmtId="1" fontId="31" fillId="0" borderId="16" xfId="58" applyNumberFormat="1" applyFont="1" applyBorder="1" applyAlignment="1">
      <alignment horizontal="center" vertical="center" wrapText="1"/>
      <protection/>
    </xf>
    <xf numFmtId="2" fontId="31" fillId="0" borderId="16" xfId="58" applyNumberFormat="1" applyFont="1" applyBorder="1" applyAlignment="1">
      <alignment horizontal="center" vertical="center" wrapText="1"/>
      <protection/>
    </xf>
    <xf numFmtId="0" fontId="31" fillId="0" borderId="16" xfId="58" applyFont="1" applyBorder="1" applyAlignment="1">
      <alignment horizontal="center" vertical="center" wrapText="1"/>
      <protection/>
    </xf>
    <xf numFmtId="0" fontId="31" fillId="0" borderId="16" xfId="58" applyFont="1" applyBorder="1" applyAlignment="1">
      <alignment horizontal="center" vertical="center" wrapText="1"/>
      <protection/>
    </xf>
    <xf numFmtId="0" fontId="32" fillId="33" borderId="16" xfId="57" applyFont="1" applyFill="1" applyBorder="1" applyAlignment="1">
      <alignment horizontal="center" vertical="center" textRotation="90"/>
      <protection/>
    </xf>
    <xf numFmtId="2" fontId="31" fillId="0" borderId="19" xfId="58" applyNumberFormat="1" applyFont="1" applyBorder="1" applyAlignment="1">
      <alignment horizontal="center" vertical="center" wrapText="1"/>
      <protection/>
    </xf>
    <xf numFmtId="0" fontId="31" fillId="0" borderId="19" xfId="58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2" fontId="84" fillId="0" borderId="0" xfId="58" applyNumberFormat="1" applyFont="1" applyAlignment="1">
      <alignment vertical="center"/>
      <protection/>
    </xf>
    <xf numFmtId="0" fontId="84" fillId="0" borderId="0" xfId="58" applyFont="1" applyAlignment="1">
      <alignment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0" xfId="58" applyFont="1" applyBorder="1" applyAlignment="1">
      <alignment vertical="center"/>
      <protection/>
    </xf>
    <xf numFmtId="2" fontId="25" fillId="0" borderId="0" xfId="58" applyNumberFormat="1" applyFont="1" applyBorder="1" applyAlignment="1">
      <alignment vertical="center"/>
      <protection/>
    </xf>
    <xf numFmtId="0" fontId="0" fillId="0" borderId="0" xfId="58" applyBorder="1">
      <alignment/>
      <protection/>
    </xf>
    <xf numFmtId="186" fontId="83" fillId="0" borderId="22" xfId="0" applyNumberFormat="1" applyFont="1" applyBorder="1" applyAlignment="1">
      <alignment horizontal="center" vertical="center"/>
    </xf>
    <xf numFmtId="186" fontId="5" fillId="0" borderId="23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83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25" fillId="0" borderId="10" xfId="0" applyNumberFormat="1" applyFont="1" applyBorder="1" applyAlignment="1">
      <alignment horizontal="center" vertical="center"/>
    </xf>
    <xf numFmtId="186" fontId="83" fillId="0" borderId="11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58" applyFont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0" fontId="24" fillId="0" borderId="17" xfId="58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2" borderId="17" xfId="58" applyFont="1" applyFill="1" applyBorder="1" applyAlignment="1">
      <alignment horizontal="center" vertical="center" wrapText="1"/>
      <protection/>
    </xf>
    <xf numFmtId="0" fontId="9" fillId="32" borderId="26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1" fontId="24" fillId="0" borderId="17" xfId="58" applyNumberFormat="1" applyFont="1" applyBorder="1" applyAlignment="1">
      <alignment horizontal="center" vertical="center"/>
      <protection/>
    </xf>
    <xf numFmtId="182" fontId="24" fillId="32" borderId="17" xfId="58" applyNumberFormat="1" applyFont="1" applyFill="1" applyBorder="1" applyAlignment="1">
      <alignment horizontal="center" vertical="center" wrapText="1"/>
      <protection/>
    </xf>
    <xf numFmtId="182" fontId="24" fillId="32" borderId="26" xfId="58" applyNumberFormat="1" applyFont="1" applyFill="1" applyBorder="1" applyAlignment="1">
      <alignment horizontal="center" vertical="center" wrapText="1"/>
      <protection/>
    </xf>
    <xf numFmtId="182" fontId="24" fillId="32" borderId="18" xfId="58" applyNumberFormat="1" applyFont="1" applyFill="1" applyBorder="1" applyAlignment="1">
      <alignment horizontal="center" vertical="center" wrapText="1"/>
      <protection/>
    </xf>
    <xf numFmtId="1" fontId="24" fillId="0" borderId="26" xfId="58" applyNumberFormat="1" applyFont="1" applyBorder="1" applyAlignment="1">
      <alignment horizontal="center" vertical="center"/>
      <protection/>
    </xf>
    <xf numFmtId="1" fontId="24" fillId="0" borderId="18" xfId="58" applyNumberFormat="1" applyFont="1" applyBorder="1" applyAlignment="1">
      <alignment horizontal="center" vertical="center"/>
      <protection/>
    </xf>
    <xf numFmtId="1" fontId="24" fillId="0" borderId="28" xfId="58" applyNumberFormat="1" applyFont="1" applyBorder="1" applyAlignment="1">
      <alignment horizontal="center" vertical="center"/>
      <protection/>
    </xf>
    <xf numFmtId="1" fontId="24" fillId="0" borderId="30" xfId="58" applyNumberFormat="1" applyFont="1" applyBorder="1" applyAlignment="1">
      <alignment horizontal="center" vertical="center"/>
      <protection/>
    </xf>
    <xf numFmtId="0" fontId="24" fillId="32" borderId="17" xfId="58" applyFont="1" applyFill="1" applyBorder="1" applyAlignment="1">
      <alignment horizontal="center" vertical="center" wrapText="1"/>
      <protection/>
    </xf>
    <xf numFmtId="0" fontId="24" fillId="32" borderId="26" xfId="58" applyFont="1" applyFill="1" applyBorder="1" applyAlignment="1">
      <alignment horizontal="center" vertical="center"/>
      <protection/>
    </xf>
    <xf numFmtId="0" fontId="24" fillId="32" borderId="18" xfId="58" applyFont="1" applyFill="1" applyBorder="1" applyAlignment="1">
      <alignment horizontal="center" vertical="center"/>
      <protection/>
    </xf>
    <xf numFmtId="0" fontId="33" fillId="0" borderId="0" xfId="58" applyFont="1" applyAlignment="1">
      <alignment horizontal="center" wrapText="1"/>
      <protection/>
    </xf>
    <xf numFmtId="0" fontId="33" fillId="0" borderId="0" xfId="58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85" fillId="0" borderId="0" xfId="0" applyFont="1" applyAlignment="1">
      <alignment horizontal="left" vertical="center"/>
    </xf>
    <xf numFmtId="0" fontId="9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zoomScalePageLayoutView="0" workbookViewId="0" topLeftCell="C1">
      <pane xSplit="2" topLeftCell="F1" activePane="topRight" state="frozen"/>
      <selection pane="topLeft" activeCell="C1" sqref="C1"/>
      <selection pane="topRight" activeCell="AH13" sqref="AH13"/>
    </sheetView>
  </sheetViews>
  <sheetFormatPr defaultColWidth="9.00390625" defaultRowHeight="15.75"/>
  <cols>
    <col min="1" max="1" width="5.25390625" style="3" customWidth="1"/>
    <col min="2" max="2" width="9.625" style="12" customWidth="1"/>
    <col min="3" max="3" width="15.75390625" style="3" customWidth="1"/>
    <col min="4" max="4" width="7.125" style="2" customWidth="1"/>
    <col min="5" max="6" width="4.125" style="9" customWidth="1"/>
    <col min="7" max="7" width="4.125" style="6" customWidth="1"/>
    <col min="8" max="9" width="4.125" style="11" customWidth="1"/>
    <col min="10" max="10" width="4.125" style="3" customWidth="1"/>
    <col min="11" max="12" width="4.125" style="13" customWidth="1"/>
    <col min="13" max="13" width="4.125" style="3" customWidth="1"/>
    <col min="14" max="15" width="4.125" style="52" customWidth="1"/>
    <col min="16" max="16" width="4.125" style="3" customWidth="1"/>
    <col min="17" max="18" width="4.125" style="13" customWidth="1"/>
    <col min="19" max="19" width="4.125" style="7" customWidth="1"/>
    <col min="20" max="21" width="4.125" style="13" customWidth="1"/>
    <col min="22" max="22" width="4.125" style="7" customWidth="1"/>
    <col min="23" max="24" width="4.125" style="13" customWidth="1"/>
    <col min="25" max="25" width="4.125" style="7" customWidth="1"/>
    <col min="26" max="27" width="4.125" style="13" customWidth="1"/>
    <col min="28" max="28" width="4.125" style="7" customWidth="1"/>
    <col min="29" max="30" width="4.125" style="13" customWidth="1"/>
    <col min="31" max="31" width="4.125" style="7" customWidth="1"/>
    <col min="32" max="37" width="4.125" style="3" customWidth="1"/>
    <col min="38" max="16384" width="9.00390625" style="3" customWidth="1"/>
  </cols>
  <sheetData>
    <row r="1" spans="1:31" s="1" customFormat="1" ht="18" customHeight="1">
      <c r="A1" s="20"/>
      <c r="B1" s="21" t="s">
        <v>0</v>
      </c>
      <c r="C1" s="20"/>
      <c r="D1" s="22"/>
      <c r="E1" s="82" t="s">
        <v>2</v>
      </c>
      <c r="F1" s="82"/>
      <c r="G1" s="82"/>
      <c r="H1" s="82"/>
      <c r="I1" s="82"/>
      <c r="J1" s="22"/>
      <c r="K1" s="22"/>
      <c r="L1" s="22"/>
      <c r="M1" s="22"/>
      <c r="N1" s="21"/>
      <c r="O1" s="21"/>
      <c r="P1" s="22"/>
      <c r="Q1" s="23"/>
      <c r="R1" s="23"/>
      <c r="S1" s="20"/>
      <c r="T1" s="23"/>
      <c r="U1" s="23"/>
      <c r="V1" s="20"/>
      <c r="W1" s="23"/>
      <c r="X1" s="23"/>
      <c r="Y1" s="20"/>
      <c r="Z1" s="23"/>
      <c r="AA1" s="23"/>
      <c r="AB1" s="20"/>
      <c r="AC1" s="23"/>
      <c r="AD1" s="23"/>
      <c r="AE1" s="20"/>
    </row>
    <row r="2" spans="1:31" s="1" customFormat="1" ht="15.75">
      <c r="A2" s="22" t="s">
        <v>35</v>
      </c>
      <c r="B2" s="24"/>
      <c r="C2" s="24"/>
      <c r="D2" s="25"/>
      <c r="E2" s="26"/>
      <c r="F2" s="26"/>
      <c r="G2" s="27"/>
      <c r="H2" s="27"/>
      <c r="I2" s="27"/>
      <c r="J2" s="21"/>
      <c r="K2" s="28"/>
      <c r="L2" s="28"/>
      <c r="M2" s="21"/>
      <c r="N2" s="21"/>
      <c r="O2" s="21"/>
      <c r="P2" s="21"/>
      <c r="Q2" s="29"/>
      <c r="R2" s="29"/>
      <c r="S2" s="28"/>
      <c r="T2" s="29"/>
      <c r="U2" s="29"/>
      <c r="V2" s="28"/>
      <c r="W2" s="29"/>
      <c r="X2" s="29"/>
      <c r="Y2" s="28"/>
      <c r="Z2" s="29"/>
      <c r="AA2" s="29"/>
      <c r="AB2" s="28"/>
      <c r="AC2" s="29"/>
      <c r="AD2" s="29"/>
      <c r="AE2" s="28"/>
    </row>
    <row r="3" spans="1:31" s="1" customFormat="1" ht="15.75">
      <c r="A3" s="25"/>
      <c r="B3" s="30"/>
      <c r="C3" s="31" t="s">
        <v>58</v>
      </c>
      <c r="D3" s="32"/>
      <c r="G3" s="54" t="s">
        <v>60</v>
      </c>
      <c r="H3" s="54"/>
      <c r="I3" s="54"/>
      <c r="J3" s="54"/>
      <c r="K3" s="20"/>
      <c r="L3" s="20"/>
      <c r="M3" s="20"/>
      <c r="N3" s="20"/>
      <c r="O3" s="20"/>
      <c r="P3" s="20"/>
      <c r="Q3" s="34"/>
      <c r="R3" s="34"/>
      <c r="S3" s="35"/>
      <c r="T3" s="34"/>
      <c r="U3" s="34"/>
      <c r="V3" s="35"/>
      <c r="W3" s="34"/>
      <c r="X3" s="34"/>
      <c r="Y3" s="35"/>
      <c r="Z3" s="34"/>
      <c r="AA3" s="34"/>
      <c r="AB3" s="35"/>
      <c r="AC3" s="34"/>
      <c r="AD3" s="34"/>
      <c r="AE3" s="35"/>
    </row>
    <row r="4" spans="1:31" s="1" customFormat="1" ht="15.75">
      <c r="A4" s="36"/>
      <c r="B4" s="30"/>
      <c r="C4" s="31" t="s">
        <v>59</v>
      </c>
      <c r="D4" s="32"/>
      <c r="E4" s="23"/>
      <c r="F4" s="23"/>
      <c r="G4" s="37"/>
      <c r="H4" s="37"/>
      <c r="I4" s="37"/>
      <c r="J4" s="23"/>
      <c r="K4" s="34"/>
      <c r="L4" s="34"/>
      <c r="M4" s="20"/>
      <c r="N4" s="20"/>
      <c r="O4" s="20"/>
      <c r="P4" s="20"/>
      <c r="Q4" s="34"/>
      <c r="R4" s="34"/>
      <c r="S4" s="35"/>
      <c r="T4" s="34"/>
      <c r="U4" s="34"/>
      <c r="V4" s="35"/>
      <c r="W4" s="34"/>
      <c r="X4" s="34"/>
      <c r="Y4" s="35"/>
      <c r="Z4" s="34"/>
      <c r="AA4" s="34"/>
      <c r="AB4" s="35"/>
      <c r="AC4" s="34"/>
      <c r="AD4" s="34"/>
      <c r="AE4" s="35"/>
    </row>
    <row r="5" spans="1:31" s="1" customFormat="1" ht="23.25" customHeight="1">
      <c r="A5" s="20"/>
      <c r="B5" s="30"/>
      <c r="C5" s="31" t="s">
        <v>61</v>
      </c>
      <c r="D5" s="32"/>
      <c r="E5" s="33" t="s">
        <v>267</v>
      </c>
      <c r="F5" s="33"/>
      <c r="G5" s="38"/>
      <c r="H5" s="39"/>
      <c r="I5" s="39"/>
      <c r="J5" s="23"/>
      <c r="K5" s="23"/>
      <c r="L5" s="23"/>
      <c r="M5" s="21"/>
      <c r="N5" s="21"/>
      <c r="O5" s="21"/>
      <c r="P5" s="21"/>
      <c r="Q5" s="34"/>
      <c r="R5" s="34"/>
      <c r="S5" s="35"/>
      <c r="T5" s="34"/>
      <c r="U5" s="34"/>
      <c r="V5" s="35"/>
      <c r="W5" s="34"/>
      <c r="X5" s="34"/>
      <c r="Y5" s="35"/>
      <c r="Z5" s="34"/>
      <c r="AA5" s="34"/>
      <c r="AB5" s="35"/>
      <c r="AC5" s="34"/>
      <c r="AD5" s="34"/>
      <c r="AE5" s="35"/>
    </row>
    <row r="6" spans="1:37" ht="44.25" customHeight="1">
      <c r="A6" s="75" t="s">
        <v>1</v>
      </c>
      <c r="B6" s="76" t="s">
        <v>5</v>
      </c>
      <c r="C6" s="77" t="s">
        <v>3</v>
      </c>
      <c r="D6" s="78" t="s">
        <v>4</v>
      </c>
      <c r="E6" s="195" t="s">
        <v>54</v>
      </c>
      <c r="F6" s="196"/>
      <c r="G6" s="196"/>
      <c r="H6" s="195" t="s">
        <v>52</v>
      </c>
      <c r="I6" s="196"/>
      <c r="J6" s="196"/>
      <c r="K6" s="195" t="s">
        <v>62</v>
      </c>
      <c r="L6" s="196"/>
      <c r="M6" s="196"/>
      <c r="N6" s="195" t="s">
        <v>63</v>
      </c>
      <c r="O6" s="196"/>
      <c r="P6" s="196"/>
      <c r="Q6" s="195" t="s">
        <v>57</v>
      </c>
      <c r="R6" s="196"/>
      <c r="S6" s="197"/>
      <c r="T6" s="195" t="s">
        <v>64</v>
      </c>
      <c r="U6" s="196"/>
      <c r="V6" s="197"/>
      <c r="W6" s="195" t="s">
        <v>65</v>
      </c>
      <c r="X6" s="196"/>
      <c r="Y6" s="197"/>
      <c r="Z6" s="195" t="s">
        <v>66</v>
      </c>
      <c r="AA6" s="196"/>
      <c r="AB6" s="197"/>
      <c r="AC6" s="195" t="s">
        <v>55</v>
      </c>
      <c r="AD6" s="196"/>
      <c r="AE6" s="197"/>
      <c r="AF6" s="195" t="s">
        <v>67</v>
      </c>
      <c r="AG6" s="196"/>
      <c r="AH6" s="197"/>
      <c r="AI6" s="195" t="s">
        <v>53</v>
      </c>
      <c r="AJ6" s="196"/>
      <c r="AK6" s="197"/>
    </row>
    <row r="7" spans="1:37" s="4" customFormat="1" ht="15">
      <c r="A7" s="201"/>
      <c r="B7" s="203"/>
      <c r="C7" s="205"/>
      <c r="D7" s="206"/>
      <c r="E7" s="198">
        <v>2</v>
      </c>
      <c r="F7" s="199"/>
      <c r="G7" s="199"/>
      <c r="H7" s="198">
        <v>2</v>
      </c>
      <c r="I7" s="199"/>
      <c r="J7" s="199"/>
      <c r="K7" s="198">
        <v>2</v>
      </c>
      <c r="L7" s="199"/>
      <c r="M7" s="199"/>
      <c r="N7" s="198">
        <v>2</v>
      </c>
      <c r="O7" s="199"/>
      <c r="P7" s="199"/>
      <c r="Q7" s="198">
        <v>2</v>
      </c>
      <c r="R7" s="199"/>
      <c r="S7" s="200"/>
      <c r="T7" s="198">
        <v>2</v>
      </c>
      <c r="U7" s="199"/>
      <c r="V7" s="200"/>
      <c r="W7" s="198">
        <v>2</v>
      </c>
      <c r="X7" s="199"/>
      <c r="Y7" s="200"/>
      <c r="Z7" s="198">
        <v>2</v>
      </c>
      <c r="AA7" s="199"/>
      <c r="AB7" s="200"/>
      <c r="AC7" s="198">
        <v>2</v>
      </c>
      <c r="AD7" s="199"/>
      <c r="AE7" s="200"/>
      <c r="AF7" s="198">
        <v>2</v>
      </c>
      <c r="AG7" s="199"/>
      <c r="AH7" s="200"/>
      <c r="AI7" s="198">
        <v>2</v>
      </c>
      <c r="AJ7" s="199"/>
      <c r="AK7" s="200"/>
    </row>
    <row r="8" spans="1:37" s="4" customFormat="1" ht="15">
      <c r="A8" s="202"/>
      <c r="B8" s="204"/>
      <c r="C8" s="207"/>
      <c r="D8" s="208"/>
      <c r="E8" s="80" t="s">
        <v>32</v>
      </c>
      <c r="F8" s="80" t="s">
        <v>33</v>
      </c>
      <c r="G8" s="79" t="s">
        <v>34</v>
      </c>
      <c r="H8" s="80" t="s">
        <v>32</v>
      </c>
      <c r="I8" s="80" t="s">
        <v>33</v>
      </c>
      <c r="J8" s="79" t="s">
        <v>34</v>
      </c>
      <c r="K8" s="80" t="s">
        <v>32</v>
      </c>
      <c r="L8" s="80" t="s">
        <v>33</v>
      </c>
      <c r="M8" s="79" t="s">
        <v>34</v>
      </c>
      <c r="N8" s="80" t="s">
        <v>32</v>
      </c>
      <c r="O8" s="80" t="s">
        <v>33</v>
      </c>
      <c r="P8" s="79" t="s">
        <v>34</v>
      </c>
      <c r="Q8" s="80" t="s">
        <v>32</v>
      </c>
      <c r="R8" s="80" t="s">
        <v>33</v>
      </c>
      <c r="S8" s="79" t="s">
        <v>34</v>
      </c>
      <c r="T8" s="80" t="s">
        <v>32</v>
      </c>
      <c r="U8" s="80" t="s">
        <v>33</v>
      </c>
      <c r="V8" s="79" t="s">
        <v>34</v>
      </c>
      <c r="W8" s="80" t="s">
        <v>32</v>
      </c>
      <c r="X8" s="80" t="s">
        <v>33</v>
      </c>
      <c r="Y8" s="79" t="s">
        <v>34</v>
      </c>
      <c r="Z8" s="80" t="s">
        <v>32</v>
      </c>
      <c r="AA8" s="80" t="s">
        <v>33</v>
      </c>
      <c r="AB8" s="79" t="s">
        <v>34</v>
      </c>
      <c r="AC8" s="80" t="s">
        <v>32</v>
      </c>
      <c r="AD8" s="80" t="s">
        <v>33</v>
      </c>
      <c r="AE8" s="79" t="s">
        <v>34</v>
      </c>
      <c r="AF8" s="80" t="s">
        <v>32</v>
      </c>
      <c r="AG8" s="80" t="s">
        <v>33</v>
      </c>
      <c r="AH8" s="79" t="s">
        <v>34</v>
      </c>
      <c r="AI8" s="80" t="s">
        <v>32</v>
      </c>
      <c r="AJ8" s="80" t="s">
        <v>33</v>
      </c>
      <c r="AK8" s="79" t="s">
        <v>34</v>
      </c>
    </row>
    <row r="9" spans="1:37" s="5" customFormat="1" ht="21.75" customHeight="1">
      <c r="A9" s="60">
        <v>1</v>
      </c>
      <c r="B9" s="61">
        <v>1565010075</v>
      </c>
      <c r="C9" s="62" t="s">
        <v>68</v>
      </c>
      <c r="D9" s="63" t="s">
        <v>6</v>
      </c>
      <c r="E9" s="40">
        <v>8</v>
      </c>
      <c r="F9" s="56">
        <v>8</v>
      </c>
      <c r="G9" s="138">
        <f aca="true" t="shared" si="0" ref="G9:G71">0.3*E9+0.7*F9</f>
        <v>8</v>
      </c>
      <c r="H9" s="40">
        <v>9</v>
      </c>
      <c r="I9" s="56">
        <v>7</v>
      </c>
      <c r="J9" s="141">
        <f aca="true" t="shared" si="1" ref="J9:J71">0.3*H9+0.7*I9</f>
        <v>7.6</v>
      </c>
      <c r="K9" s="40">
        <v>8</v>
      </c>
      <c r="L9" s="56">
        <v>7</v>
      </c>
      <c r="M9" s="141">
        <f>0.3*K9+0.7*L9</f>
        <v>7.299999999999999</v>
      </c>
      <c r="N9" s="189">
        <v>9</v>
      </c>
      <c r="O9" s="189">
        <v>7</v>
      </c>
      <c r="P9" s="141">
        <f aca="true" t="shared" si="2" ref="P9:P71">0.3*N9+0.7*O9</f>
        <v>7.6</v>
      </c>
      <c r="Q9" s="190">
        <v>6</v>
      </c>
      <c r="R9" s="189">
        <v>4</v>
      </c>
      <c r="S9" s="141">
        <f aca="true" t="shared" si="3" ref="S9:S71">0.3*Q9+0.7*R9</f>
        <v>4.6</v>
      </c>
      <c r="T9" s="190">
        <v>6</v>
      </c>
      <c r="U9" s="189">
        <v>7</v>
      </c>
      <c r="V9" s="141">
        <f aca="true" t="shared" si="4" ref="V9:V71">0.3*T9+0.7*U9</f>
        <v>6.699999999999999</v>
      </c>
      <c r="W9" s="190">
        <v>7</v>
      </c>
      <c r="X9" s="189">
        <v>7</v>
      </c>
      <c r="Y9" s="141">
        <f aca="true" t="shared" si="5" ref="Y9:Y71">0.3*W9+0.7*X9</f>
        <v>7</v>
      </c>
      <c r="Z9" s="190">
        <v>6</v>
      </c>
      <c r="AA9" s="189">
        <v>8</v>
      </c>
      <c r="AB9" s="141">
        <f aca="true" t="shared" si="6" ref="AB9:AB71">0.3*Z9+0.7*AA9</f>
        <v>7.3999999999999995</v>
      </c>
      <c r="AC9" s="190">
        <v>6</v>
      </c>
      <c r="AD9" s="189">
        <v>7</v>
      </c>
      <c r="AE9" s="141">
        <f aca="true" t="shared" si="7" ref="AE9:AE71">0.3*AC9+0.7*AD9</f>
        <v>6.699999999999999</v>
      </c>
      <c r="AF9" s="190">
        <v>7</v>
      </c>
      <c r="AG9" s="189">
        <v>7</v>
      </c>
      <c r="AH9" s="141">
        <f aca="true" t="shared" si="8" ref="AH9:AH71">0.3*AF9+0.7*AG9</f>
        <v>7</v>
      </c>
      <c r="AI9" s="190">
        <v>7</v>
      </c>
      <c r="AJ9" s="189">
        <v>7</v>
      </c>
      <c r="AK9" s="141">
        <f aca="true" t="shared" si="9" ref="AK9:AK71">0.3*AI9+0.7*AJ9</f>
        <v>7</v>
      </c>
    </row>
    <row r="10" spans="1:37" s="5" customFormat="1" ht="21.75" customHeight="1">
      <c r="A10" s="60">
        <v>2</v>
      </c>
      <c r="B10" s="61">
        <v>1565010076</v>
      </c>
      <c r="C10" s="62" t="s">
        <v>69</v>
      </c>
      <c r="D10" s="63" t="s">
        <v>6</v>
      </c>
      <c r="E10" s="40">
        <v>7</v>
      </c>
      <c r="F10" s="56">
        <v>7</v>
      </c>
      <c r="G10" s="138">
        <f t="shared" si="0"/>
        <v>7</v>
      </c>
      <c r="H10" s="40">
        <v>7</v>
      </c>
      <c r="I10" s="56">
        <v>7</v>
      </c>
      <c r="J10" s="141">
        <f t="shared" si="1"/>
        <v>7</v>
      </c>
      <c r="K10" s="40">
        <v>8</v>
      </c>
      <c r="L10" s="56">
        <v>8</v>
      </c>
      <c r="M10" s="141">
        <f aca="true" t="shared" si="10" ref="M10:M71">0.3*K10+0.7*L10</f>
        <v>8</v>
      </c>
      <c r="N10" s="56">
        <v>9</v>
      </c>
      <c r="O10" s="56">
        <v>8</v>
      </c>
      <c r="P10" s="138">
        <f t="shared" si="2"/>
        <v>8.299999999999999</v>
      </c>
      <c r="Q10" s="40">
        <v>0</v>
      </c>
      <c r="R10" s="56">
        <v>5</v>
      </c>
      <c r="S10" s="138">
        <f t="shared" si="3"/>
        <v>3.5</v>
      </c>
      <c r="T10" s="40">
        <v>0</v>
      </c>
      <c r="U10" s="56">
        <v>6</v>
      </c>
      <c r="V10" s="138">
        <f t="shared" si="4"/>
        <v>4.199999999999999</v>
      </c>
      <c r="W10" s="40">
        <v>7</v>
      </c>
      <c r="X10" s="56">
        <v>7</v>
      </c>
      <c r="Y10" s="138">
        <f t="shared" si="5"/>
        <v>7</v>
      </c>
      <c r="Z10" s="40">
        <v>6</v>
      </c>
      <c r="AA10" s="56">
        <v>7</v>
      </c>
      <c r="AB10" s="138">
        <f t="shared" si="6"/>
        <v>6.699999999999999</v>
      </c>
      <c r="AC10" s="40">
        <v>0</v>
      </c>
      <c r="AD10" s="56">
        <v>7</v>
      </c>
      <c r="AE10" s="138">
        <f t="shared" si="7"/>
        <v>4.8999999999999995</v>
      </c>
      <c r="AF10" s="40">
        <v>7</v>
      </c>
      <c r="AG10" s="56" t="s">
        <v>56</v>
      </c>
      <c r="AH10" s="138" t="e">
        <f t="shared" si="8"/>
        <v>#VALUE!</v>
      </c>
      <c r="AI10" s="40">
        <v>8</v>
      </c>
      <c r="AJ10" s="56">
        <v>7</v>
      </c>
      <c r="AK10" s="138">
        <f t="shared" si="9"/>
        <v>7.299999999999999</v>
      </c>
    </row>
    <row r="11" spans="1:37" s="5" customFormat="1" ht="21.75" customHeight="1">
      <c r="A11" s="60">
        <v>3</v>
      </c>
      <c r="B11" s="61">
        <v>1565010077</v>
      </c>
      <c r="C11" s="62" t="s">
        <v>70</v>
      </c>
      <c r="D11" s="63" t="s">
        <v>36</v>
      </c>
      <c r="E11" s="40">
        <v>0</v>
      </c>
      <c r="F11" s="56">
        <v>7</v>
      </c>
      <c r="G11" s="138">
        <f t="shared" si="0"/>
        <v>4.8999999999999995</v>
      </c>
      <c r="H11" s="40">
        <v>2.5</v>
      </c>
      <c r="I11" s="56">
        <v>8</v>
      </c>
      <c r="J11" s="141">
        <f t="shared" si="1"/>
        <v>6.35</v>
      </c>
      <c r="K11" s="40">
        <v>8</v>
      </c>
      <c r="L11" s="56">
        <v>7</v>
      </c>
      <c r="M11" s="141">
        <f t="shared" si="10"/>
        <v>7.299999999999999</v>
      </c>
      <c r="N11" s="56">
        <v>9</v>
      </c>
      <c r="O11" s="56">
        <v>6</v>
      </c>
      <c r="P11" s="138">
        <f t="shared" si="2"/>
        <v>6.899999999999999</v>
      </c>
      <c r="Q11" s="40">
        <v>0</v>
      </c>
      <c r="R11" s="56" t="s">
        <v>56</v>
      </c>
      <c r="S11" s="138" t="e">
        <f t="shared" si="3"/>
        <v>#VALUE!</v>
      </c>
      <c r="T11" s="40">
        <v>0</v>
      </c>
      <c r="U11" s="56" t="s">
        <v>56</v>
      </c>
      <c r="V11" s="138" t="e">
        <f t="shared" si="4"/>
        <v>#VALUE!</v>
      </c>
      <c r="W11" s="40">
        <v>8</v>
      </c>
      <c r="X11" s="56">
        <v>6</v>
      </c>
      <c r="Y11" s="138">
        <f t="shared" si="5"/>
        <v>6.6</v>
      </c>
      <c r="Z11" s="40">
        <v>7</v>
      </c>
      <c r="AA11" s="56">
        <v>5</v>
      </c>
      <c r="AB11" s="138">
        <f t="shared" si="6"/>
        <v>5.6</v>
      </c>
      <c r="AC11" s="40">
        <v>0</v>
      </c>
      <c r="AD11" s="56">
        <v>6</v>
      </c>
      <c r="AE11" s="138">
        <f t="shared" si="7"/>
        <v>4.199999999999999</v>
      </c>
      <c r="AF11" s="40">
        <v>7</v>
      </c>
      <c r="AG11" s="56">
        <v>7</v>
      </c>
      <c r="AH11" s="138">
        <f t="shared" si="8"/>
        <v>7</v>
      </c>
      <c r="AI11" s="40">
        <v>7</v>
      </c>
      <c r="AJ11" s="56">
        <v>7</v>
      </c>
      <c r="AK11" s="138">
        <f t="shared" si="9"/>
        <v>7</v>
      </c>
    </row>
    <row r="12" spans="1:37" s="5" customFormat="1" ht="21.75" customHeight="1">
      <c r="A12" s="60">
        <v>4</v>
      </c>
      <c r="B12" s="61">
        <v>1565010078</v>
      </c>
      <c r="C12" s="62" t="s">
        <v>71</v>
      </c>
      <c r="D12" s="63" t="s">
        <v>72</v>
      </c>
      <c r="E12" s="40">
        <v>8</v>
      </c>
      <c r="F12" s="56">
        <v>7</v>
      </c>
      <c r="G12" s="138">
        <f t="shared" si="0"/>
        <v>7.299999999999999</v>
      </c>
      <c r="H12" s="40">
        <v>7</v>
      </c>
      <c r="I12" s="56">
        <v>8</v>
      </c>
      <c r="J12" s="141">
        <f t="shared" si="1"/>
        <v>7.699999999999999</v>
      </c>
      <c r="K12" s="40">
        <v>8</v>
      </c>
      <c r="L12" s="56">
        <v>8</v>
      </c>
      <c r="M12" s="141">
        <f t="shared" si="10"/>
        <v>8</v>
      </c>
      <c r="N12" s="56">
        <v>9</v>
      </c>
      <c r="O12" s="56">
        <v>8</v>
      </c>
      <c r="P12" s="138">
        <f t="shared" si="2"/>
        <v>8.299999999999999</v>
      </c>
      <c r="Q12" s="40">
        <v>7</v>
      </c>
      <c r="R12" s="56">
        <v>8</v>
      </c>
      <c r="S12" s="138">
        <f t="shared" si="3"/>
        <v>7.699999999999999</v>
      </c>
      <c r="T12" s="40">
        <v>7</v>
      </c>
      <c r="U12" s="56">
        <v>7</v>
      </c>
      <c r="V12" s="138">
        <f t="shared" si="4"/>
        <v>7</v>
      </c>
      <c r="W12" s="40">
        <v>7</v>
      </c>
      <c r="X12" s="56">
        <v>7</v>
      </c>
      <c r="Y12" s="138">
        <f t="shared" si="5"/>
        <v>7</v>
      </c>
      <c r="Z12" s="40">
        <v>6</v>
      </c>
      <c r="AA12" s="56">
        <v>6</v>
      </c>
      <c r="AB12" s="138">
        <f t="shared" si="6"/>
        <v>5.999999999999999</v>
      </c>
      <c r="AC12" s="40">
        <v>7</v>
      </c>
      <c r="AD12" s="56">
        <v>6</v>
      </c>
      <c r="AE12" s="138">
        <f t="shared" si="7"/>
        <v>6.299999999999999</v>
      </c>
      <c r="AF12" s="40">
        <v>7</v>
      </c>
      <c r="AG12" s="56">
        <v>7</v>
      </c>
      <c r="AH12" s="138">
        <f t="shared" si="8"/>
        <v>7</v>
      </c>
      <c r="AI12" s="40">
        <v>8</v>
      </c>
      <c r="AJ12" s="56">
        <v>7</v>
      </c>
      <c r="AK12" s="138">
        <f t="shared" si="9"/>
        <v>7.299999999999999</v>
      </c>
    </row>
    <row r="13" spans="1:37" s="55" customFormat="1" ht="21.75" customHeight="1">
      <c r="A13" s="60">
        <v>5</v>
      </c>
      <c r="B13" s="61">
        <v>1565010079</v>
      </c>
      <c r="C13" s="62" t="s">
        <v>37</v>
      </c>
      <c r="D13" s="63" t="s">
        <v>8</v>
      </c>
      <c r="E13" s="40">
        <v>8</v>
      </c>
      <c r="F13" s="56">
        <v>7</v>
      </c>
      <c r="G13" s="138">
        <f t="shared" si="0"/>
        <v>7.299999999999999</v>
      </c>
      <c r="H13" s="40">
        <v>9</v>
      </c>
      <c r="I13" s="56">
        <v>7</v>
      </c>
      <c r="J13" s="141">
        <f t="shared" si="1"/>
        <v>7.6</v>
      </c>
      <c r="K13" s="40">
        <v>9</v>
      </c>
      <c r="L13" s="56">
        <v>6</v>
      </c>
      <c r="M13" s="141">
        <f t="shared" si="10"/>
        <v>6.899999999999999</v>
      </c>
      <c r="N13" s="56">
        <v>9</v>
      </c>
      <c r="O13" s="56">
        <v>7</v>
      </c>
      <c r="P13" s="138">
        <f t="shared" si="2"/>
        <v>7.6</v>
      </c>
      <c r="Q13" s="40">
        <v>8</v>
      </c>
      <c r="R13" s="56">
        <v>9</v>
      </c>
      <c r="S13" s="138">
        <f t="shared" si="3"/>
        <v>8.7</v>
      </c>
      <c r="T13" s="40">
        <v>8</v>
      </c>
      <c r="U13" s="56">
        <v>8</v>
      </c>
      <c r="V13" s="138">
        <f t="shared" si="4"/>
        <v>8</v>
      </c>
      <c r="W13" s="40">
        <v>8</v>
      </c>
      <c r="X13" s="56">
        <v>7</v>
      </c>
      <c r="Y13" s="138">
        <f t="shared" si="5"/>
        <v>7.299999999999999</v>
      </c>
      <c r="Z13" s="40">
        <v>7</v>
      </c>
      <c r="AA13" s="56">
        <v>6</v>
      </c>
      <c r="AB13" s="138">
        <f t="shared" si="6"/>
        <v>6.299999999999999</v>
      </c>
      <c r="AC13" s="40">
        <v>9</v>
      </c>
      <c r="AD13" s="56">
        <v>6</v>
      </c>
      <c r="AE13" s="138">
        <f t="shared" si="7"/>
        <v>6.899999999999999</v>
      </c>
      <c r="AF13" s="40">
        <v>8</v>
      </c>
      <c r="AG13" s="56">
        <v>8</v>
      </c>
      <c r="AH13" s="138">
        <f t="shared" si="8"/>
        <v>8</v>
      </c>
      <c r="AI13" s="40">
        <v>7</v>
      </c>
      <c r="AJ13" s="56">
        <v>8</v>
      </c>
      <c r="AK13" s="138">
        <f t="shared" si="9"/>
        <v>7.699999999999999</v>
      </c>
    </row>
    <row r="14" spans="1:37" s="5" customFormat="1" ht="21.75" customHeight="1">
      <c r="A14" s="60">
        <v>6</v>
      </c>
      <c r="B14" s="61">
        <v>1565010080</v>
      </c>
      <c r="C14" s="62" t="s">
        <v>73</v>
      </c>
      <c r="D14" s="63" t="s">
        <v>74</v>
      </c>
      <c r="E14" s="57">
        <v>0</v>
      </c>
      <c r="F14" s="58" t="s">
        <v>56</v>
      </c>
      <c r="G14" s="139" t="e">
        <f t="shared" si="0"/>
        <v>#VALUE!</v>
      </c>
      <c r="H14" s="57">
        <v>2.5</v>
      </c>
      <c r="I14" s="58" t="s">
        <v>56</v>
      </c>
      <c r="J14" s="142" t="e">
        <f>0.3*H14+0.7*I14</f>
        <v>#VALUE!</v>
      </c>
      <c r="K14" s="57">
        <v>0</v>
      </c>
      <c r="L14" s="58" t="s">
        <v>56</v>
      </c>
      <c r="M14" s="142" t="e">
        <f t="shared" si="10"/>
        <v>#VALUE!</v>
      </c>
      <c r="N14" s="58">
        <v>9</v>
      </c>
      <c r="O14" s="58" t="s">
        <v>56</v>
      </c>
      <c r="P14" s="139" t="e">
        <f t="shared" si="2"/>
        <v>#VALUE!</v>
      </c>
      <c r="Q14" s="57">
        <v>0</v>
      </c>
      <c r="R14" s="58" t="s">
        <v>56</v>
      </c>
      <c r="S14" s="139" t="e">
        <f t="shared" si="3"/>
        <v>#VALUE!</v>
      </c>
      <c r="T14" s="57">
        <v>0</v>
      </c>
      <c r="U14" s="58" t="s">
        <v>56</v>
      </c>
      <c r="V14" s="139" t="e">
        <f t="shared" si="4"/>
        <v>#VALUE!</v>
      </c>
      <c r="W14" s="57">
        <v>7</v>
      </c>
      <c r="X14" s="58" t="s">
        <v>56</v>
      </c>
      <c r="Y14" s="139" t="e">
        <f t="shared" si="5"/>
        <v>#VALUE!</v>
      </c>
      <c r="Z14" s="57">
        <v>6</v>
      </c>
      <c r="AA14" s="58" t="s">
        <v>56</v>
      </c>
      <c r="AB14" s="139" t="e">
        <f t="shared" si="6"/>
        <v>#VALUE!</v>
      </c>
      <c r="AC14" s="57">
        <v>0</v>
      </c>
      <c r="AD14" s="58" t="s">
        <v>56</v>
      </c>
      <c r="AE14" s="139" t="e">
        <f t="shared" si="7"/>
        <v>#VALUE!</v>
      </c>
      <c r="AF14" s="57">
        <v>7</v>
      </c>
      <c r="AG14" s="58" t="s">
        <v>56</v>
      </c>
      <c r="AH14" s="139" t="e">
        <f t="shared" si="8"/>
        <v>#VALUE!</v>
      </c>
      <c r="AI14" s="57">
        <v>0</v>
      </c>
      <c r="AJ14" s="58" t="s">
        <v>56</v>
      </c>
      <c r="AK14" s="139" t="e">
        <f t="shared" si="9"/>
        <v>#VALUE!</v>
      </c>
    </row>
    <row r="15" spans="1:37" s="5" customFormat="1" ht="21.75" customHeight="1">
      <c r="A15" s="60">
        <v>7</v>
      </c>
      <c r="B15" s="61">
        <v>1565010081</v>
      </c>
      <c r="C15" s="62" t="s">
        <v>44</v>
      </c>
      <c r="D15" s="63" t="s">
        <v>9</v>
      </c>
      <c r="E15" s="40">
        <v>7</v>
      </c>
      <c r="F15" s="56">
        <v>6</v>
      </c>
      <c r="G15" s="138">
        <f t="shared" si="0"/>
        <v>6.299999999999999</v>
      </c>
      <c r="H15" s="40">
        <v>6</v>
      </c>
      <c r="I15" s="56">
        <v>7</v>
      </c>
      <c r="J15" s="141">
        <f t="shared" si="1"/>
        <v>6.699999999999999</v>
      </c>
      <c r="K15" s="40">
        <v>8</v>
      </c>
      <c r="L15" s="56">
        <v>6</v>
      </c>
      <c r="M15" s="141">
        <f t="shared" si="10"/>
        <v>6.6</v>
      </c>
      <c r="N15" s="56">
        <v>9</v>
      </c>
      <c r="O15" s="56">
        <v>7</v>
      </c>
      <c r="P15" s="138">
        <f t="shared" si="2"/>
        <v>7.6</v>
      </c>
      <c r="Q15" s="40">
        <v>0</v>
      </c>
      <c r="R15" s="56">
        <v>6</v>
      </c>
      <c r="S15" s="138">
        <f t="shared" si="3"/>
        <v>4.199999999999999</v>
      </c>
      <c r="T15" s="40">
        <v>0</v>
      </c>
      <c r="U15" s="56">
        <v>6</v>
      </c>
      <c r="V15" s="138">
        <f t="shared" si="4"/>
        <v>4.199999999999999</v>
      </c>
      <c r="W15" s="40">
        <v>7</v>
      </c>
      <c r="X15" s="56">
        <v>6</v>
      </c>
      <c r="Y15" s="138">
        <f t="shared" si="5"/>
        <v>6.299999999999999</v>
      </c>
      <c r="Z15" s="40">
        <v>7</v>
      </c>
      <c r="AA15" s="56">
        <v>7</v>
      </c>
      <c r="AB15" s="138">
        <f t="shared" si="6"/>
        <v>7</v>
      </c>
      <c r="AC15" s="40">
        <v>0</v>
      </c>
      <c r="AD15" s="56">
        <v>6</v>
      </c>
      <c r="AE15" s="138">
        <f t="shared" si="7"/>
        <v>4.199999999999999</v>
      </c>
      <c r="AF15" s="40">
        <v>7</v>
      </c>
      <c r="AG15" s="56">
        <v>7</v>
      </c>
      <c r="AH15" s="138">
        <f t="shared" si="8"/>
        <v>7</v>
      </c>
      <c r="AI15" s="40">
        <v>8</v>
      </c>
      <c r="AJ15" s="56">
        <v>7</v>
      </c>
      <c r="AK15" s="138">
        <f t="shared" si="9"/>
        <v>7.299999999999999</v>
      </c>
    </row>
    <row r="16" spans="1:37" s="52" customFormat="1" ht="21.75" customHeight="1">
      <c r="A16" s="60">
        <v>8</v>
      </c>
      <c r="B16" s="61">
        <v>1565010084</v>
      </c>
      <c r="C16" s="62" t="s">
        <v>75</v>
      </c>
      <c r="D16" s="63" t="s">
        <v>76</v>
      </c>
      <c r="E16" s="40">
        <v>0</v>
      </c>
      <c r="F16" s="56">
        <v>7</v>
      </c>
      <c r="G16" s="138">
        <f t="shared" si="0"/>
        <v>4.8999999999999995</v>
      </c>
      <c r="H16" s="40">
        <v>2.5</v>
      </c>
      <c r="I16" s="56">
        <v>8</v>
      </c>
      <c r="J16" s="141">
        <f t="shared" si="1"/>
        <v>6.35</v>
      </c>
      <c r="K16" s="40">
        <v>8</v>
      </c>
      <c r="L16" s="56">
        <v>7</v>
      </c>
      <c r="M16" s="141">
        <f t="shared" si="10"/>
        <v>7.299999999999999</v>
      </c>
      <c r="N16" s="56">
        <v>9</v>
      </c>
      <c r="O16" s="56">
        <v>6</v>
      </c>
      <c r="P16" s="138">
        <f t="shared" si="2"/>
        <v>6.899999999999999</v>
      </c>
      <c r="Q16" s="40">
        <v>0</v>
      </c>
      <c r="R16" s="56">
        <v>5</v>
      </c>
      <c r="S16" s="138">
        <f t="shared" si="3"/>
        <v>3.5</v>
      </c>
      <c r="T16" s="40">
        <v>0</v>
      </c>
      <c r="U16" s="56">
        <v>6</v>
      </c>
      <c r="V16" s="138">
        <f t="shared" si="4"/>
        <v>4.199999999999999</v>
      </c>
      <c r="W16" s="40">
        <v>7</v>
      </c>
      <c r="X16" s="56">
        <v>7</v>
      </c>
      <c r="Y16" s="138">
        <f t="shared" si="5"/>
        <v>7</v>
      </c>
      <c r="Z16" s="40">
        <v>6</v>
      </c>
      <c r="AA16" s="56">
        <v>6</v>
      </c>
      <c r="AB16" s="138">
        <f t="shared" si="6"/>
        <v>5.999999999999999</v>
      </c>
      <c r="AC16" s="40">
        <v>0</v>
      </c>
      <c r="AD16" s="56">
        <v>8</v>
      </c>
      <c r="AE16" s="138">
        <f t="shared" si="7"/>
        <v>5.6</v>
      </c>
      <c r="AF16" s="40">
        <v>7</v>
      </c>
      <c r="AG16" s="56">
        <v>8</v>
      </c>
      <c r="AH16" s="138">
        <f t="shared" si="8"/>
        <v>7.699999999999999</v>
      </c>
      <c r="AI16" s="40">
        <v>7</v>
      </c>
      <c r="AJ16" s="56">
        <v>8</v>
      </c>
      <c r="AK16" s="138">
        <f t="shared" si="9"/>
        <v>7.699999999999999</v>
      </c>
    </row>
    <row r="17" spans="1:37" ht="21.75" customHeight="1">
      <c r="A17" s="60">
        <v>9</v>
      </c>
      <c r="B17" s="61">
        <v>1565010086</v>
      </c>
      <c r="C17" s="62" t="s">
        <v>77</v>
      </c>
      <c r="D17" s="63" t="s">
        <v>11</v>
      </c>
      <c r="E17" s="40">
        <v>8</v>
      </c>
      <c r="F17" s="56">
        <v>6</v>
      </c>
      <c r="G17" s="138">
        <f t="shared" si="0"/>
        <v>6.6</v>
      </c>
      <c r="H17" s="40">
        <v>2.5</v>
      </c>
      <c r="I17" s="56">
        <v>8</v>
      </c>
      <c r="J17" s="141">
        <f t="shared" si="1"/>
        <v>6.35</v>
      </c>
      <c r="K17" s="40">
        <v>8</v>
      </c>
      <c r="L17" s="56">
        <v>8</v>
      </c>
      <c r="M17" s="141">
        <f t="shared" si="10"/>
        <v>8</v>
      </c>
      <c r="N17" s="56">
        <v>9</v>
      </c>
      <c r="O17" s="56">
        <v>8</v>
      </c>
      <c r="P17" s="138">
        <f t="shared" si="2"/>
        <v>8.299999999999999</v>
      </c>
      <c r="Q17" s="40">
        <v>8</v>
      </c>
      <c r="R17" s="56">
        <v>5</v>
      </c>
      <c r="S17" s="138">
        <f t="shared" si="3"/>
        <v>5.9</v>
      </c>
      <c r="T17" s="40">
        <v>8</v>
      </c>
      <c r="U17" s="56">
        <v>6</v>
      </c>
      <c r="V17" s="138">
        <f t="shared" si="4"/>
        <v>6.6</v>
      </c>
      <c r="W17" s="40">
        <v>7</v>
      </c>
      <c r="X17" s="56">
        <v>7</v>
      </c>
      <c r="Y17" s="138">
        <f t="shared" si="5"/>
        <v>7</v>
      </c>
      <c r="Z17" s="40">
        <v>7</v>
      </c>
      <c r="AA17" s="56">
        <v>5</v>
      </c>
      <c r="AB17" s="138">
        <f t="shared" si="6"/>
        <v>5.6</v>
      </c>
      <c r="AC17" s="40">
        <v>8</v>
      </c>
      <c r="AD17" s="56">
        <v>8</v>
      </c>
      <c r="AE17" s="138">
        <f t="shared" si="7"/>
        <v>8</v>
      </c>
      <c r="AF17" s="40">
        <v>7</v>
      </c>
      <c r="AG17" s="56">
        <v>7</v>
      </c>
      <c r="AH17" s="138">
        <f t="shared" si="8"/>
        <v>7</v>
      </c>
      <c r="AI17" s="40">
        <v>8</v>
      </c>
      <c r="AJ17" s="56">
        <v>6</v>
      </c>
      <c r="AK17" s="138">
        <f t="shared" si="9"/>
        <v>6.6</v>
      </c>
    </row>
    <row r="18" spans="1:37" ht="21.75" customHeight="1">
      <c r="A18" s="60">
        <v>10</v>
      </c>
      <c r="B18" s="61">
        <v>1565010087</v>
      </c>
      <c r="C18" s="62" t="s">
        <v>78</v>
      </c>
      <c r="D18" s="63" t="s">
        <v>13</v>
      </c>
      <c r="E18" s="40">
        <v>8</v>
      </c>
      <c r="F18" s="56">
        <v>5</v>
      </c>
      <c r="G18" s="138">
        <f t="shared" si="0"/>
        <v>5.9</v>
      </c>
      <c r="H18" s="40">
        <v>9</v>
      </c>
      <c r="I18" s="56">
        <v>7</v>
      </c>
      <c r="J18" s="141">
        <f t="shared" si="1"/>
        <v>7.6</v>
      </c>
      <c r="K18" s="40">
        <v>9</v>
      </c>
      <c r="L18" s="56">
        <v>7</v>
      </c>
      <c r="M18" s="141">
        <f t="shared" si="10"/>
        <v>7.6</v>
      </c>
      <c r="N18" s="56">
        <v>9</v>
      </c>
      <c r="O18" s="56">
        <v>6</v>
      </c>
      <c r="P18" s="138">
        <f t="shared" si="2"/>
        <v>6.899999999999999</v>
      </c>
      <c r="Q18" s="40">
        <v>8</v>
      </c>
      <c r="R18" s="56">
        <v>7</v>
      </c>
      <c r="S18" s="138">
        <f t="shared" si="3"/>
        <v>7.299999999999999</v>
      </c>
      <c r="T18" s="40">
        <v>8</v>
      </c>
      <c r="U18" s="56">
        <v>7</v>
      </c>
      <c r="V18" s="138">
        <f t="shared" si="4"/>
        <v>7.299999999999999</v>
      </c>
      <c r="W18" s="40">
        <v>7</v>
      </c>
      <c r="X18" s="56">
        <v>7</v>
      </c>
      <c r="Y18" s="138">
        <f t="shared" si="5"/>
        <v>7</v>
      </c>
      <c r="Z18" s="40">
        <v>7</v>
      </c>
      <c r="AA18" s="56">
        <v>6</v>
      </c>
      <c r="AB18" s="138">
        <f t="shared" si="6"/>
        <v>6.299999999999999</v>
      </c>
      <c r="AC18" s="40">
        <v>9</v>
      </c>
      <c r="AD18" s="56">
        <v>6</v>
      </c>
      <c r="AE18" s="138">
        <f t="shared" si="7"/>
        <v>6.899999999999999</v>
      </c>
      <c r="AF18" s="40">
        <v>8</v>
      </c>
      <c r="AG18" s="56">
        <v>6</v>
      </c>
      <c r="AH18" s="138">
        <f t="shared" si="8"/>
        <v>6.6</v>
      </c>
      <c r="AI18" s="40">
        <v>9</v>
      </c>
      <c r="AJ18" s="56">
        <v>8</v>
      </c>
      <c r="AK18" s="138">
        <f t="shared" si="9"/>
        <v>8.299999999999999</v>
      </c>
    </row>
    <row r="19" spans="1:37" ht="21.75" customHeight="1">
      <c r="A19" s="60">
        <v>11</v>
      </c>
      <c r="B19" s="61">
        <v>1565010088</v>
      </c>
      <c r="C19" s="62" t="s">
        <v>79</v>
      </c>
      <c r="D19" s="63" t="s">
        <v>14</v>
      </c>
      <c r="E19" s="40">
        <v>8</v>
      </c>
      <c r="F19" s="56">
        <v>7</v>
      </c>
      <c r="G19" s="138">
        <f t="shared" si="0"/>
        <v>7.299999999999999</v>
      </c>
      <c r="H19" s="40">
        <v>7</v>
      </c>
      <c r="I19" s="56">
        <v>7</v>
      </c>
      <c r="J19" s="141">
        <f t="shared" si="1"/>
        <v>7</v>
      </c>
      <c r="K19" s="40">
        <v>9</v>
      </c>
      <c r="L19" s="56">
        <v>6</v>
      </c>
      <c r="M19" s="141">
        <f t="shared" si="10"/>
        <v>6.899999999999999</v>
      </c>
      <c r="N19" s="56">
        <v>9</v>
      </c>
      <c r="O19" s="56">
        <v>6</v>
      </c>
      <c r="P19" s="138">
        <f t="shared" si="2"/>
        <v>6.899999999999999</v>
      </c>
      <c r="Q19" s="40">
        <v>8</v>
      </c>
      <c r="R19" s="56">
        <v>7</v>
      </c>
      <c r="S19" s="138">
        <f t="shared" si="3"/>
        <v>7.299999999999999</v>
      </c>
      <c r="T19" s="40">
        <v>8</v>
      </c>
      <c r="U19" s="56">
        <v>8</v>
      </c>
      <c r="V19" s="138">
        <f t="shared" si="4"/>
        <v>8</v>
      </c>
      <c r="W19" s="40">
        <v>7</v>
      </c>
      <c r="X19" s="56">
        <v>7</v>
      </c>
      <c r="Y19" s="138">
        <f t="shared" si="5"/>
        <v>7</v>
      </c>
      <c r="Z19" s="40">
        <v>7</v>
      </c>
      <c r="AA19" s="56">
        <v>5</v>
      </c>
      <c r="AB19" s="138">
        <f t="shared" si="6"/>
        <v>5.6</v>
      </c>
      <c r="AC19" s="40">
        <v>8</v>
      </c>
      <c r="AD19" s="56">
        <v>6</v>
      </c>
      <c r="AE19" s="138">
        <f t="shared" si="7"/>
        <v>6.6</v>
      </c>
      <c r="AF19" s="40">
        <v>8</v>
      </c>
      <c r="AG19" s="56">
        <v>7</v>
      </c>
      <c r="AH19" s="138">
        <f t="shared" si="8"/>
        <v>7.299999999999999</v>
      </c>
      <c r="AI19" s="40">
        <v>9</v>
      </c>
      <c r="AJ19" s="56">
        <v>8</v>
      </c>
      <c r="AK19" s="138">
        <f t="shared" si="9"/>
        <v>8.299999999999999</v>
      </c>
    </row>
    <row r="20" spans="1:37" ht="21.75" customHeight="1">
      <c r="A20" s="60">
        <v>12</v>
      </c>
      <c r="B20" s="61">
        <v>1565010090</v>
      </c>
      <c r="C20" s="62" t="s">
        <v>80</v>
      </c>
      <c r="D20" s="63" t="s">
        <v>12</v>
      </c>
      <c r="E20" s="40">
        <v>8</v>
      </c>
      <c r="F20" s="56">
        <v>7</v>
      </c>
      <c r="G20" s="138">
        <f t="shared" si="0"/>
        <v>7.299999999999999</v>
      </c>
      <c r="H20" s="40">
        <v>9</v>
      </c>
      <c r="I20" s="56">
        <v>8</v>
      </c>
      <c r="J20" s="141">
        <f t="shared" si="1"/>
        <v>8.299999999999999</v>
      </c>
      <c r="K20" s="40">
        <v>8</v>
      </c>
      <c r="L20" s="56">
        <v>7</v>
      </c>
      <c r="M20" s="141">
        <f t="shared" si="10"/>
        <v>7.299999999999999</v>
      </c>
      <c r="N20" s="56">
        <v>9</v>
      </c>
      <c r="O20" s="56">
        <v>8</v>
      </c>
      <c r="P20" s="138">
        <f t="shared" si="2"/>
        <v>8.299999999999999</v>
      </c>
      <c r="Q20" s="40">
        <v>8</v>
      </c>
      <c r="R20" s="56">
        <v>8</v>
      </c>
      <c r="S20" s="138">
        <f t="shared" si="3"/>
        <v>8</v>
      </c>
      <c r="T20" s="40">
        <v>8</v>
      </c>
      <c r="U20" s="56">
        <v>7</v>
      </c>
      <c r="V20" s="138">
        <f t="shared" si="4"/>
        <v>7.299999999999999</v>
      </c>
      <c r="W20" s="40">
        <v>7</v>
      </c>
      <c r="X20" s="56">
        <v>7</v>
      </c>
      <c r="Y20" s="138">
        <f t="shared" si="5"/>
        <v>7</v>
      </c>
      <c r="Z20" s="40">
        <v>6</v>
      </c>
      <c r="AA20" s="56">
        <v>6</v>
      </c>
      <c r="AB20" s="138">
        <f t="shared" si="6"/>
        <v>5.999999999999999</v>
      </c>
      <c r="AC20" s="40">
        <v>9</v>
      </c>
      <c r="AD20" s="56">
        <v>6</v>
      </c>
      <c r="AE20" s="138">
        <f t="shared" si="7"/>
        <v>6.899999999999999</v>
      </c>
      <c r="AF20" s="40">
        <v>8</v>
      </c>
      <c r="AG20" s="56">
        <v>7</v>
      </c>
      <c r="AH20" s="138">
        <f t="shared" si="8"/>
        <v>7.299999999999999</v>
      </c>
      <c r="AI20" s="40">
        <v>9</v>
      </c>
      <c r="AJ20" s="56">
        <v>8</v>
      </c>
      <c r="AK20" s="138">
        <f t="shared" si="9"/>
        <v>8.299999999999999</v>
      </c>
    </row>
    <row r="21" spans="1:37" ht="21.75" customHeight="1">
      <c r="A21" s="60">
        <v>13</v>
      </c>
      <c r="B21" s="61">
        <v>1565010091</v>
      </c>
      <c r="C21" s="62" t="s">
        <v>81</v>
      </c>
      <c r="D21" s="63" t="s">
        <v>12</v>
      </c>
      <c r="E21" s="40">
        <v>8</v>
      </c>
      <c r="F21" s="56">
        <v>5</v>
      </c>
      <c r="G21" s="138">
        <f t="shared" si="0"/>
        <v>5.9</v>
      </c>
      <c r="H21" s="40">
        <v>9</v>
      </c>
      <c r="I21" s="56">
        <v>8</v>
      </c>
      <c r="J21" s="141">
        <f t="shared" si="1"/>
        <v>8.299999999999999</v>
      </c>
      <c r="K21" s="40">
        <v>9</v>
      </c>
      <c r="L21" s="56">
        <v>7</v>
      </c>
      <c r="M21" s="141">
        <f t="shared" si="10"/>
        <v>7.6</v>
      </c>
      <c r="N21" s="56">
        <v>9</v>
      </c>
      <c r="O21" s="56">
        <v>7</v>
      </c>
      <c r="P21" s="138">
        <f t="shared" si="2"/>
        <v>7.6</v>
      </c>
      <c r="Q21" s="40">
        <v>8</v>
      </c>
      <c r="R21" s="56">
        <v>5</v>
      </c>
      <c r="S21" s="138">
        <f t="shared" si="3"/>
        <v>5.9</v>
      </c>
      <c r="T21" s="40">
        <v>8</v>
      </c>
      <c r="U21" s="56">
        <v>7</v>
      </c>
      <c r="V21" s="138">
        <f t="shared" si="4"/>
        <v>7.299999999999999</v>
      </c>
      <c r="W21" s="40">
        <v>8</v>
      </c>
      <c r="X21" s="56">
        <v>6</v>
      </c>
      <c r="Y21" s="138">
        <f t="shared" si="5"/>
        <v>6.6</v>
      </c>
      <c r="Z21" s="40">
        <v>6</v>
      </c>
      <c r="AA21" s="56">
        <v>6</v>
      </c>
      <c r="AB21" s="138">
        <f t="shared" si="6"/>
        <v>5.999999999999999</v>
      </c>
      <c r="AC21" s="40">
        <v>9</v>
      </c>
      <c r="AD21" s="56">
        <v>6</v>
      </c>
      <c r="AE21" s="138">
        <f t="shared" si="7"/>
        <v>6.899999999999999</v>
      </c>
      <c r="AF21" s="40">
        <v>8</v>
      </c>
      <c r="AG21" s="56">
        <v>7</v>
      </c>
      <c r="AH21" s="138">
        <f t="shared" si="8"/>
        <v>7.299999999999999</v>
      </c>
      <c r="AI21" s="40">
        <v>9</v>
      </c>
      <c r="AJ21" s="56">
        <v>7</v>
      </c>
      <c r="AK21" s="138">
        <f t="shared" si="9"/>
        <v>7.6</v>
      </c>
    </row>
    <row r="22" spans="1:37" ht="21.75" customHeight="1">
      <c r="A22" s="60">
        <v>14</v>
      </c>
      <c r="B22" s="61">
        <v>1565010092</v>
      </c>
      <c r="C22" s="62" t="s">
        <v>82</v>
      </c>
      <c r="D22" s="63" t="s">
        <v>12</v>
      </c>
      <c r="E22" s="57">
        <v>8</v>
      </c>
      <c r="F22" s="58" t="s">
        <v>56</v>
      </c>
      <c r="G22" s="139" t="e">
        <f t="shared" si="0"/>
        <v>#VALUE!</v>
      </c>
      <c r="H22" s="57">
        <v>6</v>
      </c>
      <c r="I22" s="58" t="s">
        <v>56</v>
      </c>
      <c r="J22" s="142" t="e">
        <f t="shared" si="1"/>
        <v>#VALUE!</v>
      </c>
      <c r="K22" s="57">
        <v>9</v>
      </c>
      <c r="L22" s="58" t="s">
        <v>56</v>
      </c>
      <c r="M22" s="142" t="e">
        <f t="shared" si="10"/>
        <v>#VALUE!</v>
      </c>
      <c r="N22" s="58">
        <v>9</v>
      </c>
      <c r="O22" s="58" t="s">
        <v>56</v>
      </c>
      <c r="P22" s="139" t="e">
        <f t="shared" si="2"/>
        <v>#VALUE!</v>
      </c>
      <c r="Q22" s="57">
        <v>0</v>
      </c>
      <c r="R22" s="58" t="s">
        <v>56</v>
      </c>
      <c r="S22" s="139" t="e">
        <f t="shared" si="3"/>
        <v>#VALUE!</v>
      </c>
      <c r="T22" s="57">
        <v>0</v>
      </c>
      <c r="U22" s="58" t="s">
        <v>56</v>
      </c>
      <c r="V22" s="139" t="e">
        <f t="shared" si="4"/>
        <v>#VALUE!</v>
      </c>
      <c r="W22" s="57">
        <v>7</v>
      </c>
      <c r="X22" s="58" t="s">
        <v>56</v>
      </c>
      <c r="Y22" s="139" t="e">
        <f t="shared" si="5"/>
        <v>#VALUE!</v>
      </c>
      <c r="Z22" s="57">
        <v>7</v>
      </c>
      <c r="AA22" s="58" t="s">
        <v>56</v>
      </c>
      <c r="AB22" s="139" t="e">
        <f t="shared" si="6"/>
        <v>#VALUE!</v>
      </c>
      <c r="AC22" s="57">
        <v>0</v>
      </c>
      <c r="AD22" s="58" t="s">
        <v>56</v>
      </c>
      <c r="AE22" s="139" t="e">
        <f t="shared" si="7"/>
        <v>#VALUE!</v>
      </c>
      <c r="AF22" s="57">
        <v>7</v>
      </c>
      <c r="AG22" s="58" t="s">
        <v>56</v>
      </c>
      <c r="AH22" s="139" t="e">
        <f t="shared" si="8"/>
        <v>#VALUE!</v>
      </c>
      <c r="AI22" s="57">
        <v>8</v>
      </c>
      <c r="AJ22" s="58" t="s">
        <v>56</v>
      </c>
      <c r="AK22" s="139" t="e">
        <f t="shared" si="9"/>
        <v>#VALUE!</v>
      </c>
    </row>
    <row r="23" spans="1:37" s="53" customFormat="1" ht="21.75" customHeight="1">
      <c r="A23" s="60">
        <v>15</v>
      </c>
      <c r="B23" s="61">
        <v>1565010093</v>
      </c>
      <c r="C23" s="62" t="s">
        <v>83</v>
      </c>
      <c r="D23" s="63" t="s">
        <v>12</v>
      </c>
      <c r="E23" s="40">
        <v>8</v>
      </c>
      <c r="F23" s="56">
        <v>5</v>
      </c>
      <c r="G23" s="138">
        <f t="shared" si="0"/>
        <v>5.9</v>
      </c>
      <c r="H23" s="40">
        <v>7</v>
      </c>
      <c r="I23" s="56">
        <v>7</v>
      </c>
      <c r="J23" s="141">
        <f t="shared" si="1"/>
        <v>7</v>
      </c>
      <c r="K23" s="40">
        <v>9</v>
      </c>
      <c r="L23" s="56">
        <v>8</v>
      </c>
      <c r="M23" s="141">
        <f t="shared" si="10"/>
        <v>8.299999999999999</v>
      </c>
      <c r="N23" s="56">
        <v>9</v>
      </c>
      <c r="O23" s="56">
        <v>6</v>
      </c>
      <c r="P23" s="138">
        <f t="shared" si="2"/>
        <v>6.899999999999999</v>
      </c>
      <c r="Q23" s="40">
        <v>8</v>
      </c>
      <c r="R23" s="56">
        <v>6</v>
      </c>
      <c r="S23" s="138">
        <f t="shared" si="3"/>
        <v>6.6</v>
      </c>
      <c r="T23" s="40">
        <v>8</v>
      </c>
      <c r="U23" s="56">
        <v>6</v>
      </c>
      <c r="V23" s="138">
        <f t="shared" si="4"/>
        <v>6.6</v>
      </c>
      <c r="W23" s="40">
        <v>7</v>
      </c>
      <c r="X23" s="56">
        <v>7</v>
      </c>
      <c r="Y23" s="138">
        <f t="shared" si="5"/>
        <v>7</v>
      </c>
      <c r="Z23" s="40">
        <v>7</v>
      </c>
      <c r="AA23" s="56">
        <v>5</v>
      </c>
      <c r="AB23" s="138">
        <f t="shared" si="6"/>
        <v>5.6</v>
      </c>
      <c r="AC23" s="40">
        <v>9</v>
      </c>
      <c r="AD23" s="56">
        <v>8</v>
      </c>
      <c r="AE23" s="138">
        <f t="shared" si="7"/>
        <v>8.299999999999999</v>
      </c>
      <c r="AF23" s="40">
        <v>9</v>
      </c>
      <c r="AG23" s="56">
        <v>7</v>
      </c>
      <c r="AH23" s="138">
        <f t="shared" si="8"/>
        <v>7.6</v>
      </c>
      <c r="AI23" s="40">
        <v>8</v>
      </c>
      <c r="AJ23" s="56">
        <v>7</v>
      </c>
      <c r="AK23" s="138">
        <f t="shared" si="9"/>
        <v>7.299999999999999</v>
      </c>
    </row>
    <row r="24" spans="1:37" ht="21.75" customHeight="1">
      <c r="A24" s="60">
        <v>16</v>
      </c>
      <c r="B24" s="61">
        <v>1565010094</v>
      </c>
      <c r="C24" s="64" t="s">
        <v>84</v>
      </c>
      <c r="D24" s="65" t="s">
        <v>12</v>
      </c>
      <c r="E24" s="40">
        <v>8</v>
      </c>
      <c r="F24" s="56">
        <v>6</v>
      </c>
      <c r="G24" s="138">
        <f t="shared" si="0"/>
        <v>6.6</v>
      </c>
      <c r="H24" s="40">
        <v>6</v>
      </c>
      <c r="I24" s="56">
        <v>8</v>
      </c>
      <c r="J24" s="141">
        <f t="shared" si="1"/>
        <v>7.3999999999999995</v>
      </c>
      <c r="K24" s="40">
        <v>8</v>
      </c>
      <c r="L24" s="56">
        <v>8</v>
      </c>
      <c r="M24" s="141">
        <f t="shared" si="10"/>
        <v>8</v>
      </c>
      <c r="N24" s="56">
        <v>9</v>
      </c>
      <c r="O24" s="56">
        <v>9</v>
      </c>
      <c r="P24" s="138">
        <f t="shared" si="2"/>
        <v>9</v>
      </c>
      <c r="Q24" s="40">
        <v>8</v>
      </c>
      <c r="R24" s="56">
        <v>8</v>
      </c>
      <c r="S24" s="138">
        <f t="shared" si="3"/>
        <v>8</v>
      </c>
      <c r="T24" s="40">
        <v>8</v>
      </c>
      <c r="U24" s="56">
        <v>8</v>
      </c>
      <c r="V24" s="138">
        <f t="shared" si="4"/>
        <v>8</v>
      </c>
      <c r="W24" s="40">
        <v>7</v>
      </c>
      <c r="X24" s="56">
        <v>8</v>
      </c>
      <c r="Y24" s="138">
        <f t="shared" si="5"/>
        <v>7.699999999999999</v>
      </c>
      <c r="Z24" s="40">
        <v>5</v>
      </c>
      <c r="AA24" s="56">
        <v>6</v>
      </c>
      <c r="AB24" s="138">
        <f t="shared" si="6"/>
        <v>5.699999999999999</v>
      </c>
      <c r="AC24" s="40">
        <v>9</v>
      </c>
      <c r="AD24" s="56">
        <v>8</v>
      </c>
      <c r="AE24" s="138">
        <f t="shared" si="7"/>
        <v>8.299999999999999</v>
      </c>
      <c r="AF24" s="40">
        <v>8</v>
      </c>
      <c r="AG24" s="56">
        <v>8</v>
      </c>
      <c r="AH24" s="138">
        <f t="shared" si="8"/>
        <v>8</v>
      </c>
      <c r="AI24" s="40">
        <v>9</v>
      </c>
      <c r="AJ24" s="56">
        <v>8</v>
      </c>
      <c r="AK24" s="138">
        <f t="shared" si="9"/>
        <v>8.299999999999999</v>
      </c>
    </row>
    <row r="25" spans="1:37" ht="21.75" customHeight="1">
      <c r="A25" s="60">
        <v>17</v>
      </c>
      <c r="B25" s="61">
        <v>1565010097</v>
      </c>
      <c r="C25" s="62" t="s">
        <v>85</v>
      </c>
      <c r="D25" s="63" t="s">
        <v>86</v>
      </c>
      <c r="E25" s="40">
        <v>8</v>
      </c>
      <c r="F25" s="56">
        <v>8</v>
      </c>
      <c r="G25" s="138">
        <f t="shared" si="0"/>
        <v>8</v>
      </c>
      <c r="H25" s="40">
        <v>9</v>
      </c>
      <c r="I25" s="56">
        <v>8</v>
      </c>
      <c r="J25" s="141">
        <f t="shared" si="1"/>
        <v>8.299999999999999</v>
      </c>
      <c r="K25" s="40">
        <v>8</v>
      </c>
      <c r="L25" s="56">
        <v>8</v>
      </c>
      <c r="M25" s="141">
        <f t="shared" si="10"/>
        <v>8</v>
      </c>
      <c r="N25" s="56">
        <v>9</v>
      </c>
      <c r="O25" s="56">
        <v>9</v>
      </c>
      <c r="P25" s="138">
        <f t="shared" si="2"/>
        <v>9</v>
      </c>
      <c r="Q25" s="40">
        <v>8</v>
      </c>
      <c r="R25" s="56">
        <v>7</v>
      </c>
      <c r="S25" s="138">
        <f t="shared" si="3"/>
        <v>7.299999999999999</v>
      </c>
      <c r="T25" s="40">
        <v>8</v>
      </c>
      <c r="U25" s="56">
        <v>8</v>
      </c>
      <c r="V25" s="138">
        <f t="shared" si="4"/>
        <v>8</v>
      </c>
      <c r="W25" s="40">
        <v>7</v>
      </c>
      <c r="X25" s="56">
        <v>8</v>
      </c>
      <c r="Y25" s="138">
        <f t="shared" si="5"/>
        <v>7.699999999999999</v>
      </c>
      <c r="Z25" s="40">
        <v>6</v>
      </c>
      <c r="AA25" s="56">
        <v>6</v>
      </c>
      <c r="AB25" s="138">
        <f t="shared" si="6"/>
        <v>5.999999999999999</v>
      </c>
      <c r="AC25" s="40">
        <v>9</v>
      </c>
      <c r="AD25" s="56">
        <v>7</v>
      </c>
      <c r="AE25" s="138">
        <f t="shared" si="7"/>
        <v>7.6</v>
      </c>
      <c r="AF25" s="40">
        <v>8</v>
      </c>
      <c r="AG25" s="56">
        <v>8</v>
      </c>
      <c r="AH25" s="138">
        <f t="shared" si="8"/>
        <v>8</v>
      </c>
      <c r="AI25" s="40">
        <v>8</v>
      </c>
      <c r="AJ25" s="56">
        <v>8</v>
      </c>
      <c r="AK25" s="138">
        <f t="shared" si="9"/>
        <v>8</v>
      </c>
    </row>
    <row r="26" spans="1:37" ht="21.75" customHeight="1">
      <c r="A26" s="60">
        <v>18</v>
      </c>
      <c r="B26" s="61">
        <v>1565010098</v>
      </c>
      <c r="C26" s="62" t="s">
        <v>87</v>
      </c>
      <c r="D26" s="63" t="s">
        <v>86</v>
      </c>
      <c r="E26" s="40">
        <v>8</v>
      </c>
      <c r="F26" s="56">
        <v>5</v>
      </c>
      <c r="G26" s="138">
        <f t="shared" si="0"/>
        <v>5.9</v>
      </c>
      <c r="H26" s="40">
        <v>7</v>
      </c>
      <c r="I26" s="56">
        <v>8</v>
      </c>
      <c r="J26" s="141">
        <f t="shared" si="1"/>
        <v>7.699999999999999</v>
      </c>
      <c r="K26" s="40">
        <v>8</v>
      </c>
      <c r="L26" s="56">
        <v>8</v>
      </c>
      <c r="M26" s="141">
        <f t="shared" si="10"/>
        <v>8</v>
      </c>
      <c r="N26" s="56">
        <v>9</v>
      </c>
      <c r="O26" s="56">
        <v>7</v>
      </c>
      <c r="P26" s="138">
        <f t="shared" si="2"/>
        <v>7.6</v>
      </c>
      <c r="Q26" s="40">
        <v>8</v>
      </c>
      <c r="R26" s="56">
        <v>6</v>
      </c>
      <c r="S26" s="138">
        <f t="shared" si="3"/>
        <v>6.6</v>
      </c>
      <c r="T26" s="40">
        <v>0</v>
      </c>
      <c r="U26" s="56">
        <v>6</v>
      </c>
      <c r="V26" s="138">
        <f t="shared" si="4"/>
        <v>4.199999999999999</v>
      </c>
      <c r="W26" s="40">
        <v>7</v>
      </c>
      <c r="X26" s="56">
        <v>7</v>
      </c>
      <c r="Y26" s="138">
        <f t="shared" si="5"/>
        <v>7</v>
      </c>
      <c r="Z26" s="40">
        <v>7</v>
      </c>
      <c r="AA26" s="56">
        <v>6</v>
      </c>
      <c r="AB26" s="138">
        <f t="shared" si="6"/>
        <v>6.299999999999999</v>
      </c>
      <c r="AC26" s="40">
        <v>10</v>
      </c>
      <c r="AD26" s="56">
        <v>6</v>
      </c>
      <c r="AE26" s="138">
        <f t="shared" si="7"/>
        <v>7.199999999999999</v>
      </c>
      <c r="AF26" s="40">
        <v>8</v>
      </c>
      <c r="AG26" s="56">
        <v>7</v>
      </c>
      <c r="AH26" s="138">
        <f t="shared" si="8"/>
        <v>7.299999999999999</v>
      </c>
      <c r="AI26" s="40">
        <v>7</v>
      </c>
      <c r="AJ26" s="56">
        <v>8</v>
      </c>
      <c r="AK26" s="138">
        <f t="shared" si="9"/>
        <v>7.699999999999999</v>
      </c>
    </row>
    <row r="27" spans="1:37" ht="21.75" customHeight="1">
      <c r="A27" s="60">
        <v>19</v>
      </c>
      <c r="B27" s="61">
        <v>1565010100</v>
      </c>
      <c r="C27" s="62" t="s">
        <v>88</v>
      </c>
      <c r="D27" s="63" t="s">
        <v>16</v>
      </c>
      <c r="E27" s="40">
        <v>8</v>
      </c>
      <c r="F27" s="56">
        <v>8</v>
      </c>
      <c r="G27" s="138">
        <f t="shared" si="0"/>
        <v>8</v>
      </c>
      <c r="H27" s="40">
        <v>7</v>
      </c>
      <c r="I27" s="56">
        <v>7</v>
      </c>
      <c r="J27" s="141">
        <f t="shared" si="1"/>
        <v>7</v>
      </c>
      <c r="K27" s="40">
        <v>8</v>
      </c>
      <c r="L27" s="56">
        <v>8</v>
      </c>
      <c r="M27" s="141">
        <f t="shared" si="10"/>
        <v>8</v>
      </c>
      <c r="N27" s="56">
        <v>9</v>
      </c>
      <c r="O27" s="56">
        <v>8</v>
      </c>
      <c r="P27" s="138">
        <f t="shared" si="2"/>
        <v>8.299999999999999</v>
      </c>
      <c r="Q27" s="40">
        <v>8</v>
      </c>
      <c r="R27" s="56">
        <v>8</v>
      </c>
      <c r="S27" s="138">
        <f t="shared" si="3"/>
        <v>8</v>
      </c>
      <c r="T27" s="40">
        <v>8</v>
      </c>
      <c r="U27" s="56">
        <v>7</v>
      </c>
      <c r="V27" s="138">
        <f t="shared" si="4"/>
        <v>7.299999999999999</v>
      </c>
      <c r="W27" s="40">
        <v>7</v>
      </c>
      <c r="X27" s="56">
        <v>8</v>
      </c>
      <c r="Y27" s="138">
        <f t="shared" si="5"/>
        <v>7.699999999999999</v>
      </c>
      <c r="Z27" s="40">
        <v>8</v>
      </c>
      <c r="AA27" s="56">
        <v>6</v>
      </c>
      <c r="AB27" s="138">
        <f t="shared" si="6"/>
        <v>6.6</v>
      </c>
      <c r="AC27" s="40">
        <v>8</v>
      </c>
      <c r="AD27" s="56">
        <v>7</v>
      </c>
      <c r="AE27" s="138">
        <f t="shared" si="7"/>
        <v>7.299999999999999</v>
      </c>
      <c r="AF27" s="40">
        <v>8</v>
      </c>
      <c r="AG27" s="56">
        <v>7</v>
      </c>
      <c r="AH27" s="138">
        <f t="shared" si="8"/>
        <v>7.299999999999999</v>
      </c>
      <c r="AI27" s="40">
        <v>8</v>
      </c>
      <c r="AJ27" s="56">
        <v>8</v>
      </c>
      <c r="AK27" s="138">
        <f t="shared" si="9"/>
        <v>8</v>
      </c>
    </row>
    <row r="28" spans="1:37" s="53" customFormat="1" ht="21.75" customHeight="1">
      <c r="A28" s="60">
        <v>20</v>
      </c>
      <c r="B28" s="61">
        <v>1565010101</v>
      </c>
      <c r="C28" s="62" t="s">
        <v>89</v>
      </c>
      <c r="D28" s="63" t="s">
        <v>38</v>
      </c>
      <c r="E28" s="40">
        <v>0</v>
      </c>
      <c r="F28" s="56">
        <v>8</v>
      </c>
      <c r="G28" s="138">
        <f t="shared" si="0"/>
        <v>5.6</v>
      </c>
      <c r="H28" s="40">
        <v>2.5</v>
      </c>
      <c r="I28" s="56">
        <v>7</v>
      </c>
      <c r="J28" s="141">
        <f t="shared" si="1"/>
        <v>5.6499999999999995</v>
      </c>
      <c r="K28" s="40">
        <v>9</v>
      </c>
      <c r="L28" s="56">
        <v>6</v>
      </c>
      <c r="M28" s="141">
        <f t="shared" si="10"/>
        <v>6.899999999999999</v>
      </c>
      <c r="N28" s="56">
        <v>9</v>
      </c>
      <c r="O28" s="56">
        <v>7</v>
      </c>
      <c r="P28" s="138">
        <f t="shared" si="2"/>
        <v>7.6</v>
      </c>
      <c r="Q28" s="40">
        <v>7</v>
      </c>
      <c r="R28" s="56">
        <v>7</v>
      </c>
      <c r="S28" s="138">
        <f t="shared" si="3"/>
        <v>7</v>
      </c>
      <c r="T28" s="40">
        <v>7</v>
      </c>
      <c r="U28" s="56">
        <v>5</v>
      </c>
      <c r="V28" s="138">
        <f t="shared" si="4"/>
        <v>5.6</v>
      </c>
      <c r="W28" s="40">
        <v>7</v>
      </c>
      <c r="X28" s="56">
        <v>6</v>
      </c>
      <c r="Y28" s="138">
        <f t="shared" si="5"/>
        <v>6.299999999999999</v>
      </c>
      <c r="Z28" s="40">
        <v>9</v>
      </c>
      <c r="AA28" s="56">
        <v>6</v>
      </c>
      <c r="AB28" s="138">
        <f t="shared" si="6"/>
        <v>6.899999999999999</v>
      </c>
      <c r="AC28" s="40">
        <v>7</v>
      </c>
      <c r="AD28" s="56">
        <v>3</v>
      </c>
      <c r="AE28" s="138">
        <f t="shared" si="7"/>
        <v>4.199999999999999</v>
      </c>
      <c r="AF28" s="40">
        <v>7</v>
      </c>
      <c r="AG28" s="56">
        <v>8</v>
      </c>
      <c r="AH28" s="138">
        <f t="shared" si="8"/>
        <v>7.699999999999999</v>
      </c>
      <c r="AI28" s="40">
        <v>8</v>
      </c>
      <c r="AJ28" s="56">
        <v>5</v>
      </c>
      <c r="AK28" s="138">
        <f t="shared" si="9"/>
        <v>5.9</v>
      </c>
    </row>
    <row r="29" spans="1:37" ht="21.75" customHeight="1">
      <c r="A29" s="60">
        <v>21</v>
      </c>
      <c r="B29" s="61">
        <v>1565010102</v>
      </c>
      <c r="C29" s="62" t="s">
        <v>21</v>
      </c>
      <c r="D29" s="63" t="s">
        <v>38</v>
      </c>
      <c r="E29" s="40">
        <v>0</v>
      </c>
      <c r="F29" s="56">
        <v>8</v>
      </c>
      <c r="G29" s="138">
        <f t="shared" si="0"/>
        <v>5.6</v>
      </c>
      <c r="H29" s="40">
        <v>3.5</v>
      </c>
      <c r="I29" s="56">
        <v>7</v>
      </c>
      <c r="J29" s="141">
        <f t="shared" si="1"/>
        <v>5.949999999999999</v>
      </c>
      <c r="K29" s="40">
        <v>9</v>
      </c>
      <c r="L29" s="56">
        <v>6</v>
      </c>
      <c r="M29" s="141">
        <f t="shared" si="10"/>
        <v>6.899999999999999</v>
      </c>
      <c r="N29" s="56">
        <v>9</v>
      </c>
      <c r="O29" s="56">
        <v>6</v>
      </c>
      <c r="P29" s="138">
        <f t="shared" si="2"/>
        <v>6.899999999999999</v>
      </c>
      <c r="Q29" s="40">
        <v>0</v>
      </c>
      <c r="R29" s="56">
        <v>4</v>
      </c>
      <c r="S29" s="138">
        <f t="shared" si="3"/>
        <v>2.8</v>
      </c>
      <c r="T29" s="40">
        <v>0</v>
      </c>
      <c r="U29" s="56">
        <v>2</v>
      </c>
      <c r="V29" s="138">
        <f t="shared" si="4"/>
        <v>1.4</v>
      </c>
      <c r="W29" s="40">
        <v>8</v>
      </c>
      <c r="X29" s="56">
        <v>5</v>
      </c>
      <c r="Y29" s="138">
        <f t="shared" si="5"/>
        <v>5.9</v>
      </c>
      <c r="Z29" s="40">
        <v>7</v>
      </c>
      <c r="AA29" s="56">
        <v>6</v>
      </c>
      <c r="AB29" s="138">
        <f t="shared" si="6"/>
        <v>6.299999999999999</v>
      </c>
      <c r="AC29" s="40">
        <v>0</v>
      </c>
      <c r="AD29" s="56">
        <v>5</v>
      </c>
      <c r="AE29" s="138">
        <f t="shared" si="7"/>
        <v>3.5</v>
      </c>
      <c r="AF29" s="40">
        <v>7</v>
      </c>
      <c r="AG29" s="56">
        <v>6</v>
      </c>
      <c r="AH29" s="138">
        <f t="shared" si="8"/>
        <v>6.299999999999999</v>
      </c>
      <c r="AI29" s="40">
        <v>6</v>
      </c>
      <c r="AJ29" s="56">
        <v>4</v>
      </c>
      <c r="AK29" s="138">
        <f t="shared" si="9"/>
        <v>4.6</v>
      </c>
    </row>
    <row r="30" spans="1:37" ht="21.75" customHeight="1">
      <c r="A30" s="60">
        <v>22</v>
      </c>
      <c r="B30" s="61">
        <v>1565010103</v>
      </c>
      <c r="C30" s="62" t="s">
        <v>90</v>
      </c>
      <c r="D30" s="63" t="s">
        <v>91</v>
      </c>
      <c r="E30" s="40">
        <v>8</v>
      </c>
      <c r="F30" s="56">
        <v>5</v>
      </c>
      <c r="G30" s="138">
        <f t="shared" si="0"/>
        <v>5.9</v>
      </c>
      <c r="H30" s="40">
        <v>5</v>
      </c>
      <c r="I30" s="56">
        <v>7</v>
      </c>
      <c r="J30" s="141">
        <f t="shared" si="1"/>
        <v>6.3999999999999995</v>
      </c>
      <c r="K30" s="40">
        <v>9</v>
      </c>
      <c r="L30" s="56">
        <v>6</v>
      </c>
      <c r="M30" s="141">
        <f t="shared" si="10"/>
        <v>6.899999999999999</v>
      </c>
      <c r="N30" s="56">
        <v>9</v>
      </c>
      <c r="O30" s="56">
        <v>6</v>
      </c>
      <c r="P30" s="138">
        <f t="shared" si="2"/>
        <v>6.899999999999999</v>
      </c>
      <c r="Q30" s="40">
        <v>7</v>
      </c>
      <c r="R30" s="56">
        <v>7</v>
      </c>
      <c r="S30" s="138">
        <f t="shared" si="3"/>
        <v>7</v>
      </c>
      <c r="T30" s="40">
        <v>7</v>
      </c>
      <c r="U30" s="56">
        <v>5</v>
      </c>
      <c r="V30" s="138">
        <f t="shared" si="4"/>
        <v>5.6</v>
      </c>
      <c r="W30" s="40">
        <v>8</v>
      </c>
      <c r="X30" s="56">
        <v>6</v>
      </c>
      <c r="Y30" s="138">
        <f t="shared" si="5"/>
        <v>6.6</v>
      </c>
      <c r="Z30" s="40">
        <v>8</v>
      </c>
      <c r="AA30" s="56">
        <v>6</v>
      </c>
      <c r="AB30" s="138">
        <f t="shared" si="6"/>
        <v>6.6</v>
      </c>
      <c r="AC30" s="40">
        <v>10</v>
      </c>
      <c r="AD30" s="56">
        <v>6</v>
      </c>
      <c r="AE30" s="138">
        <f t="shared" si="7"/>
        <v>7.199999999999999</v>
      </c>
      <c r="AF30" s="40">
        <v>8</v>
      </c>
      <c r="AG30" s="56">
        <v>8</v>
      </c>
      <c r="AH30" s="138">
        <f t="shared" si="8"/>
        <v>8</v>
      </c>
      <c r="AI30" s="40">
        <v>9</v>
      </c>
      <c r="AJ30" s="56">
        <v>7</v>
      </c>
      <c r="AK30" s="138">
        <f t="shared" si="9"/>
        <v>7.6</v>
      </c>
    </row>
    <row r="31" spans="1:37" ht="21.75" customHeight="1">
      <c r="A31" s="60">
        <v>23</v>
      </c>
      <c r="B31" s="61">
        <v>1565010104</v>
      </c>
      <c r="C31" s="62" t="s">
        <v>92</v>
      </c>
      <c r="D31" s="63" t="s">
        <v>93</v>
      </c>
      <c r="E31" s="40">
        <v>0</v>
      </c>
      <c r="F31" s="56">
        <v>6</v>
      </c>
      <c r="G31" s="138">
        <f t="shared" si="0"/>
        <v>4.199999999999999</v>
      </c>
      <c r="H31" s="40">
        <v>6</v>
      </c>
      <c r="I31" s="56">
        <v>7</v>
      </c>
      <c r="J31" s="141">
        <f t="shared" si="1"/>
        <v>6.699999999999999</v>
      </c>
      <c r="K31" s="40">
        <v>8</v>
      </c>
      <c r="L31" s="56">
        <v>8</v>
      </c>
      <c r="M31" s="141">
        <f t="shared" si="10"/>
        <v>8</v>
      </c>
      <c r="N31" s="56">
        <v>9</v>
      </c>
      <c r="O31" s="56">
        <v>7</v>
      </c>
      <c r="P31" s="138">
        <f t="shared" si="2"/>
        <v>7.6</v>
      </c>
      <c r="Q31" s="40">
        <v>8</v>
      </c>
      <c r="R31" s="56">
        <v>7</v>
      </c>
      <c r="S31" s="138">
        <f t="shared" si="3"/>
        <v>7.299999999999999</v>
      </c>
      <c r="T31" s="40">
        <v>3</v>
      </c>
      <c r="U31" s="56">
        <v>5</v>
      </c>
      <c r="V31" s="138">
        <f t="shared" si="4"/>
        <v>4.4</v>
      </c>
      <c r="W31" s="40">
        <v>7</v>
      </c>
      <c r="X31" s="56">
        <v>6</v>
      </c>
      <c r="Y31" s="138">
        <f t="shared" si="5"/>
        <v>6.299999999999999</v>
      </c>
      <c r="Z31" s="40">
        <v>6</v>
      </c>
      <c r="AA31" s="56">
        <v>6</v>
      </c>
      <c r="AB31" s="138">
        <f t="shared" si="6"/>
        <v>5.999999999999999</v>
      </c>
      <c r="AC31" s="40">
        <v>6</v>
      </c>
      <c r="AD31" s="56">
        <v>6</v>
      </c>
      <c r="AE31" s="138">
        <f t="shared" si="7"/>
        <v>5.999999999999999</v>
      </c>
      <c r="AF31" s="40">
        <v>7</v>
      </c>
      <c r="AG31" s="56">
        <v>8</v>
      </c>
      <c r="AH31" s="138">
        <f t="shared" si="8"/>
        <v>7.699999999999999</v>
      </c>
      <c r="AI31" s="40">
        <v>9</v>
      </c>
      <c r="AJ31" s="56">
        <v>7</v>
      </c>
      <c r="AK31" s="138">
        <f t="shared" si="9"/>
        <v>7.6</v>
      </c>
    </row>
    <row r="32" spans="1:37" ht="21.75" customHeight="1">
      <c r="A32" s="60">
        <v>24</v>
      </c>
      <c r="B32" s="61">
        <v>1565010105</v>
      </c>
      <c r="C32" s="62" t="s">
        <v>51</v>
      </c>
      <c r="D32" s="63" t="s">
        <v>94</v>
      </c>
      <c r="E32" s="57">
        <v>0</v>
      </c>
      <c r="F32" s="58" t="s">
        <v>56</v>
      </c>
      <c r="G32" s="139" t="e">
        <f t="shared" si="0"/>
        <v>#VALUE!</v>
      </c>
      <c r="H32" s="57">
        <v>3.5</v>
      </c>
      <c r="I32" s="58" t="s">
        <v>56</v>
      </c>
      <c r="J32" s="142" t="e">
        <f t="shared" si="1"/>
        <v>#VALUE!</v>
      </c>
      <c r="K32" s="57">
        <v>8</v>
      </c>
      <c r="L32" s="58" t="s">
        <v>56</v>
      </c>
      <c r="M32" s="142" t="e">
        <f t="shared" si="10"/>
        <v>#VALUE!</v>
      </c>
      <c r="N32" s="58">
        <v>9</v>
      </c>
      <c r="O32" s="58" t="s">
        <v>56</v>
      </c>
      <c r="P32" s="139" t="e">
        <f t="shared" si="2"/>
        <v>#VALUE!</v>
      </c>
      <c r="Q32" s="57">
        <v>0</v>
      </c>
      <c r="R32" s="58" t="s">
        <v>56</v>
      </c>
      <c r="S32" s="139" t="e">
        <f t="shared" si="3"/>
        <v>#VALUE!</v>
      </c>
      <c r="T32" s="57">
        <v>0</v>
      </c>
      <c r="U32" s="58" t="s">
        <v>56</v>
      </c>
      <c r="V32" s="139" t="e">
        <f t="shared" si="4"/>
        <v>#VALUE!</v>
      </c>
      <c r="W32" s="57">
        <v>7</v>
      </c>
      <c r="X32" s="58" t="s">
        <v>56</v>
      </c>
      <c r="Y32" s="139" t="e">
        <f t="shared" si="5"/>
        <v>#VALUE!</v>
      </c>
      <c r="Z32" s="57">
        <v>6</v>
      </c>
      <c r="AA32" s="58" t="s">
        <v>56</v>
      </c>
      <c r="AB32" s="139" t="e">
        <f t="shared" si="6"/>
        <v>#VALUE!</v>
      </c>
      <c r="AC32" s="57">
        <v>0</v>
      </c>
      <c r="AD32" s="58" t="s">
        <v>56</v>
      </c>
      <c r="AE32" s="139" t="e">
        <f t="shared" si="7"/>
        <v>#VALUE!</v>
      </c>
      <c r="AF32" s="57">
        <v>0</v>
      </c>
      <c r="AG32" s="58" t="s">
        <v>56</v>
      </c>
      <c r="AH32" s="139" t="e">
        <f t="shared" si="8"/>
        <v>#VALUE!</v>
      </c>
      <c r="AI32" s="57">
        <v>0</v>
      </c>
      <c r="AJ32" s="58" t="s">
        <v>56</v>
      </c>
      <c r="AK32" s="139" t="e">
        <f t="shared" si="9"/>
        <v>#VALUE!</v>
      </c>
    </row>
    <row r="33" spans="1:37" ht="21.75" customHeight="1">
      <c r="A33" s="60">
        <v>25</v>
      </c>
      <c r="B33" s="61">
        <v>1565010106</v>
      </c>
      <c r="C33" s="62" t="s">
        <v>95</v>
      </c>
      <c r="D33" s="63" t="s">
        <v>15</v>
      </c>
      <c r="E33" s="40">
        <v>8</v>
      </c>
      <c r="F33" s="56">
        <v>8</v>
      </c>
      <c r="G33" s="138">
        <f t="shared" si="0"/>
        <v>8</v>
      </c>
      <c r="H33" s="40">
        <v>9.5</v>
      </c>
      <c r="I33" s="56">
        <v>8</v>
      </c>
      <c r="J33" s="141">
        <f t="shared" si="1"/>
        <v>8.45</v>
      </c>
      <c r="K33" s="40">
        <v>8</v>
      </c>
      <c r="L33" s="56">
        <v>8</v>
      </c>
      <c r="M33" s="141">
        <f t="shared" si="10"/>
        <v>8</v>
      </c>
      <c r="N33" s="56">
        <v>9</v>
      </c>
      <c r="O33" s="56">
        <v>8</v>
      </c>
      <c r="P33" s="138">
        <f t="shared" si="2"/>
        <v>8.299999999999999</v>
      </c>
      <c r="Q33" s="40">
        <v>8</v>
      </c>
      <c r="R33" s="56">
        <v>6</v>
      </c>
      <c r="S33" s="138">
        <f t="shared" si="3"/>
        <v>6.6</v>
      </c>
      <c r="T33" s="40">
        <v>8</v>
      </c>
      <c r="U33" s="56">
        <v>7</v>
      </c>
      <c r="V33" s="138">
        <f t="shared" si="4"/>
        <v>7.299999999999999</v>
      </c>
      <c r="W33" s="57">
        <v>7</v>
      </c>
      <c r="X33" s="56">
        <v>7</v>
      </c>
      <c r="Y33" s="138">
        <f t="shared" si="5"/>
        <v>7</v>
      </c>
      <c r="Z33" s="40">
        <v>6</v>
      </c>
      <c r="AA33" s="56">
        <v>6</v>
      </c>
      <c r="AB33" s="138">
        <f t="shared" si="6"/>
        <v>5.999999999999999</v>
      </c>
      <c r="AC33" s="40">
        <v>9</v>
      </c>
      <c r="AD33" s="56">
        <v>7</v>
      </c>
      <c r="AE33" s="138">
        <f t="shared" si="7"/>
        <v>7.6</v>
      </c>
      <c r="AF33" s="40">
        <v>8</v>
      </c>
      <c r="AG33" s="56">
        <v>7</v>
      </c>
      <c r="AH33" s="138">
        <f t="shared" si="8"/>
        <v>7.299999999999999</v>
      </c>
      <c r="AI33" s="40">
        <v>9</v>
      </c>
      <c r="AJ33" s="56">
        <v>8</v>
      </c>
      <c r="AK33" s="138">
        <f t="shared" si="9"/>
        <v>8.299999999999999</v>
      </c>
    </row>
    <row r="34" spans="1:37" ht="21.75" customHeight="1">
      <c r="A34" s="60">
        <v>26</v>
      </c>
      <c r="B34" s="61">
        <v>1565010108</v>
      </c>
      <c r="C34" s="64" t="s">
        <v>96</v>
      </c>
      <c r="D34" s="65" t="s">
        <v>97</v>
      </c>
      <c r="E34" s="40">
        <v>8</v>
      </c>
      <c r="F34" s="56">
        <v>8</v>
      </c>
      <c r="G34" s="138">
        <f t="shared" si="0"/>
        <v>8</v>
      </c>
      <c r="H34" s="40">
        <v>9</v>
      </c>
      <c r="I34" s="56">
        <v>7</v>
      </c>
      <c r="J34" s="141">
        <f t="shared" si="1"/>
        <v>7.6</v>
      </c>
      <c r="K34" s="40">
        <v>8</v>
      </c>
      <c r="L34" s="56">
        <v>7</v>
      </c>
      <c r="M34" s="141">
        <f t="shared" si="10"/>
        <v>7.299999999999999</v>
      </c>
      <c r="N34" s="56">
        <v>9</v>
      </c>
      <c r="O34" s="56">
        <v>8</v>
      </c>
      <c r="P34" s="138">
        <f t="shared" si="2"/>
        <v>8.299999999999999</v>
      </c>
      <c r="Q34" s="40">
        <v>8</v>
      </c>
      <c r="R34" s="56">
        <v>8</v>
      </c>
      <c r="S34" s="138">
        <f t="shared" si="3"/>
        <v>8</v>
      </c>
      <c r="T34" s="40">
        <v>7</v>
      </c>
      <c r="U34" s="56">
        <v>8</v>
      </c>
      <c r="V34" s="138">
        <f t="shared" si="4"/>
        <v>7.699999999999999</v>
      </c>
      <c r="W34" s="57">
        <v>7</v>
      </c>
      <c r="X34" s="56">
        <v>7</v>
      </c>
      <c r="Y34" s="138">
        <f t="shared" si="5"/>
        <v>7</v>
      </c>
      <c r="Z34" s="40">
        <v>6</v>
      </c>
      <c r="AA34" s="56">
        <v>6</v>
      </c>
      <c r="AB34" s="138">
        <f t="shared" si="6"/>
        <v>5.999999999999999</v>
      </c>
      <c r="AC34" s="40">
        <v>9</v>
      </c>
      <c r="AD34" s="56">
        <v>6</v>
      </c>
      <c r="AE34" s="138">
        <f t="shared" si="7"/>
        <v>6.899999999999999</v>
      </c>
      <c r="AF34" s="40">
        <v>8</v>
      </c>
      <c r="AG34" s="56">
        <v>7</v>
      </c>
      <c r="AH34" s="138">
        <f t="shared" si="8"/>
        <v>7.299999999999999</v>
      </c>
      <c r="AI34" s="40">
        <v>8</v>
      </c>
      <c r="AJ34" s="56">
        <v>8</v>
      </c>
      <c r="AK34" s="138">
        <f t="shared" si="9"/>
        <v>8</v>
      </c>
    </row>
    <row r="35" spans="1:37" ht="21.75" customHeight="1">
      <c r="A35" s="60">
        <v>27</v>
      </c>
      <c r="B35" s="61">
        <v>1565010110</v>
      </c>
      <c r="C35" s="62" t="s">
        <v>10</v>
      </c>
      <c r="D35" s="63" t="s">
        <v>17</v>
      </c>
      <c r="E35" s="40">
        <v>8</v>
      </c>
      <c r="F35" s="56">
        <v>6</v>
      </c>
      <c r="G35" s="138">
        <f t="shared" si="0"/>
        <v>6.6</v>
      </c>
      <c r="H35" s="40">
        <v>7</v>
      </c>
      <c r="I35" s="56">
        <v>6</v>
      </c>
      <c r="J35" s="141">
        <f t="shared" si="1"/>
        <v>6.299999999999999</v>
      </c>
      <c r="K35" s="40">
        <v>9</v>
      </c>
      <c r="L35" s="56">
        <v>6</v>
      </c>
      <c r="M35" s="141">
        <f t="shared" si="10"/>
        <v>6.899999999999999</v>
      </c>
      <c r="N35" s="56">
        <v>9</v>
      </c>
      <c r="O35" s="56">
        <v>5</v>
      </c>
      <c r="P35" s="138">
        <f t="shared" si="2"/>
        <v>6.199999999999999</v>
      </c>
      <c r="Q35" s="40">
        <v>8</v>
      </c>
      <c r="R35" s="56">
        <v>7</v>
      </c>
      <c r="S35" s="138">
        <f t="shared" si="3"/>
        <v>7.299999999999999</v>
      </c>
      <c r="T35" s="40">
        <v>7</v>
      </c>
      <c r="U35" s="56">
        <v>6</v>
      </c>
      <c r="V35" s="138">
        <f t="shared" si="4"/>
        <v>6.299999999999999</v>
      </c>
      <c r="W35" s="57">
        <v>7</v>
      </c>
      <c r="X35" s="56">
        <v>5</v>
      </c>
      <c r="Y35" s="138">
        <f t="shared" si="5"/>
        <v>5.6</v>
      </c>
      <c r="Z35" s="40">
        <v>6</v>
      </c>
      <c r="AA35" s="56">
        <v>5</v>
      </c>
      <c r="AB35" s="138">
        <f t="shared" si="6"/>
        <v>5.3</v>
      </c>
      <c r="AC35" s="40">
        <v>7</v>
      </c>
      <c r="AD35" s="56">
        <v>6</v>
      </c>
      <c r="AE35" s="138">
        <f t="shared" si="7"/>
        <v>6.299999999999999</v>
      </c>
      <c r="AF35" s="40">
        <v>7</v>
      </c>
      <c r="AG35" s="56">
        <v>8</v>
      </c>
      <c r="AH35" s="138">
        <f t="shared" si="8"/>
        <v>7.699999999999999</v>
      </c>
      <c r="AI35" s="40">
        <v>8</v>
      </c>
      <c r="AJ35" s="56">
        <v>6</v>
      </c>
      <c r="AK35" s="138">
        <f t="shared" si="9"/>
        <v>6.6</v>
      </c>
    </row>
    <row r="36" spans="1:37" ht="21.75" customHeight="1">
      <c r="A36" s="60">
        <v>28</v>
      </c>
      <c r="B36" s="61">
        <v>1565010111</v>
      </c>
      <c r="C36" s="62" t="s">
        <v>98</v>
      </c>
      <c r="D36" s="63" t="s">
        <v>17</v>
      </c>
      <c r="E36" s="40">
        <v>0</v>
      </c>
      <c r="F36" s="56">
        <v>7</v>
      </c>
      <c r="G36" s="138">
        <f t="shared" si="0"/>
        <v>4.8999999999999995</v>
      </c>
      <c r="H36" s="40">
        <v>3.5</v>
      </c>
      <c r="I36" s="56">
        <v>7</v>
      </c>
      <c r="J36" s="141">
        <f t="shared" si="1"/>
        <v>5.949999999999999</v>
      </c>
      <c r="K36" s="40">
        <v>9</v>
      </c>
      <c r="L36" s="56">
        <v>7</v>
      </c>
      <c r="M36" s="141">
        <f t="shared" si="10"/>
        <v>7.6</v>
      </c>
      <c r="N36" s="56">
        <v>9</v>
      </c>
      <c r="O36" s="56">
        <v>5</v>
      </c>
      <c r="P36" s="138">
        <f t="shared" si="2"/>
        <v>6.199999999999999</v>
      </c>
      <c r="Q36" s="40">
        <v>0</v>
      </c>
      <c r="R36" s="56">
        <v>7</v>
      </c>
      <c r="S36" s="138">
        <f t="shared" si="3"/>
        <v>4.8999999999999995</v>
      </c>
      <c r="T36" s="40">
        <v>0</v>
      </c>
      <c r="U36" s="56">
        <v>5</v>
      </c>
      <c r="V36" s="138">
        <f t="shared" si="4"/>
        <v>3.5</v>
      </c>
      <c r="W36" s="57">
        <v>7</v>
      </c>
      <c r="X36" s="56">
        <v>6</v>
      </c>
      <c r="Y36" s="138">
        <f t="shared" si="5"/>
        <v>6.299999999999999</v>
      </c>
      <c r="Z36" s="40">
        <v>7</v>
      </c>
      <c r="AA36" s="56">
        <v>5</v>
      </c>
      <c r="AB36" s="138">
        <f t="shared" si="6"/>
        <v>5.6</v>
      </c>
      <c r="AC36" s="40">
        <v>0</v>
      </c>
      <c r="AD36" s="56">
        <v>5</v>
      </c>
      <c r="AE36" s="138">
        <f t="shared" si="7"/>
        <v>3.5</v>
      </c>
      <c r="AF36" s="40">
        <v>7</v>
      </c>
      <c r="AG36" s="56">
        <v>7</v>
      </c>
      <c r="AH36" s="138">
        <f t="shared" si="8"/>
        <v>7</v>
      </c>
      <c r="AI36" s="40">
        <v>7</v>
      </c>
      <c r="AJ36" s="56">
        <v>7</v>
      </c>
      <c r="AK36" s="138">
        <f t="shared" si="9"/>
        <v>7</v>
      </c>
    </row>
    <row r="37" spans="1:37" s="19" customFormat="1" ht="21.75" customHeight="1">
      <c r="A37" s="60">
        <v>29</v>
      </c>
      <c r="B37" s="61">
        <v>1565010112</v>
      </c>
      <c r="C37" s="62" t="s">
        <v>95</v>
      </c>
      <c r="D37" s="63" t="s">
        <v>99</v>
      </c>
      <c r="E37" s="40">
        <v>8</v>
      </c>
      <c r="F37" s="56">
        <v>5</v>
      </c>
      <c r="G37" s="138">
        <f t="shared" si="0"/>
        <v>5.9</v>
      </c>
      <c r="H37" s="40">
        <v>3.5</v>
      </c>
      <c r="I37" s="56">
        <v>8</v>
      </c>
      <c r="J37" s="141">
        <f t="shared" si="1"/>
        <v>6.6499999999999995</v>
      </c>
      <c r="K37" s="40">
        <v>9</v>
      </c>
      <c r="L37" s="56">
        <v>8</v>
      </c>
      <c r="M37" s="141">
        <f t="shared" si="10"/>
        <v>8.299999999999999</v>
      </c>
      <c r="N37" s="56">
        <v>9</v>
      </c>
      <c r="O37" s="56">
        <v>7</v>
      </c>
      <c r="P37" s="138">
        <f t="shared" si="2"/>
        <v>7.6</v>
      </c>
      <c r="Q37" s="40">
        <v>7</v>
      </c>
      <c r="R37" s="56">
        <v>7</v>
      </c>
      <c r="S37" s="138">
        <f t="shared" si="3"/>
        <v>7</v>
      </c>
      <c r="T37" s="40">
        <v>7</v>
      </c>
      <c r="U37" s="56">
        <v>5</v>
      </c>
      <c r="V37" s="138">
        <f t="shared" si="4"/>
        <v>5.6</v>
      </c>
      <c r="W37" s="57">
        <v>7</v>
      </c>
      <c r="X37" s="56">
        <v>7</v>
      </c>
      <c r="Y37" s="138">
        <f t="shared" si="5"/>
        <v>7</v>
      </c>
      <c r="Z37" s="40">
        <v>7</v>
      </c>
      <c r="AA37" s="56">
        <v>5</v>
      </c>
      <c r="AB37" s="138">
        <f t="shared" si="6"/>
        <v>5.6</v>
      </c>
      <c r="AC37" s="40">
        <v>8</v>
      </c>
      <c r="AD37" s="56">
        <v>7</v>
      </c>
      <c r="AE37" s="138">
        <f t="shared" si="7"/>
        <v>7.299999999999999</v>
      </c>
      <c r="AF37" s="40">
        <v>7</v>
      </c>
      <c r="AG37" s="56">
        <v>8</v>
      </c>
      <c r="AH37" s="138">
        <f t="shared" si="8"/>
        <v>7.699999999999999</v>
      </c>
      <c r="AI37" s="40">
        <v>7</v>
      </c>
      <c r="AJ37" s="56">
        <v>9</v>
      </c>
      <c r="AK37" s="138">
        <f t="shared" si="9"/>
        <v>8.4</v>
      </c>
    </row>
    <row r="38" spans="1:37" ht="21.75" customHeight="1">
      <c r="A38" s="60">
        <v>30</v>
      </c>
      <c r="B38" s="61">
        <v>1565010113</v>
      </c>
      <c r="C38" s="62" t="s">
        <v>95</v>
      </c>
      <c r="D38" s="63" t="s">
        <v>39</v>
      </c>
      <c r="E38" s="40">
        <v>0</v>
      </c>
      <c r="F38" s="56">
        <v>6</v>
      </c>
      <c r="G38" s="138">
        <f t="shared" si="0"/>
        <v>4.199999999999999</v>
      </c>
      <c r="H38" s="40">
        <v>3.5</v>
      </c>
      <c r="I38" s="56">
        <v>7</v>
      </c>
      <c r="J38" s="141">
        <f t="shared" si="1"/>
        <v>5.949999999999999</v>
      </c>
      <c r="K38" s="40">
        <v>8</v>
      </c>
      <c r="L38" s="56">
        <v>7</v>
      </c>
      <c r="M38" s="141">
        <f t="shared" si="10"/>
        <v>7.299999999999999</v>
      </c>
      <c r="N38" s="56">
        <v>9</v>
      </c>
      <c r="O38" s="56">
        <v>6</v>
      </c>
      <c r="P38" s="138">
        <f t="shared" si="2"/>
        <v>6.899999999999999</v>
      </c>
      <c r="Q38" s="40">
        <v>7</v>
      </c>
      <c r="R38" s="56">
        <v>6</v>
      </c>
      <c r="S38" s="138">
        <f t="shared" si="3"/>
        <v>6.299999999999999</v>
      </c>
      <c r="T38" s="40">
        <v>7</v>
      </c>
      <c r="U38" s="56">
        <v>6</v>
      </c>
      <c r="V38" s="138">
        <f t="shared" si="4"/>
        <v>6.299999999999999</v>
      </c>
      <c r="W38" s="57">
        <v>7</v>
      </c>
      <c r="X38" s="56">
        <v>6</v>
      </c>
      <c r="Y38" s="138">
        <f t="shared" si="5"/>
        <v>6.299999999999999</v>
      </c>
      <c r="Z38" s="40">
        <v>7</v>
      </c>
      <c r="AA38" s="56">
        <v>6</v>
      </c>
      <c r="AB38" s="138">
        <f t="shared" si="6"/>
        <v>6.299999999999999</v>
      </c>
      <c r="AC38" s="40">
        <v>6</v>
      </c>
      <c r="AD38" s="56">
        <v>8</v>
      </c>
      <c r="AE38" s="138">
        <f t="shared" si="7"/>
        <v>7.3999999999999995</v>
      </c>
      <c r="AF38" s="40">
        <v>8</v>
      </c>
      <c r="AG38" s="56">
        <v>8</v>
      </c>
      <c r="AH38" s="138">
        <f t="shared" si="8"/>
        <v>8</v>
      </c>
      <c r="AI38" s="40">
        <v>8</v>
      </c>
      <c r="AJ38" s="56">
        <v>8</v>
      </c>
      <c r="AK38" s="138">
        <f t="shared" si="9"/>
        <v>8</v>
      </c>
    </row>
    <row r="39" spans="1:37" ht="21.75" customHeight="1">
      <c r="A39" s="60">
        <v>31</v>
      </c>
      <c r="B39" s="61">
        <v>1565010114</v>
      </c>
      <c r="C39" s="62" t="s">
        <v>100</v>
      </c>
      <c r="D39" s="63" t="s">
        <v>101</v>
      </c>
      <c r="E39" s="40">
        <v>8</v>
      </c>
      <c r="F39" s="56">
        <v>7</v>
      </c>
      <c r="G39" s="138">
        <f t="shared" si="0"/>
        <v>7.299999999999999</v>
      </c>
      <c r="H39" s="40">
        <v>7</v>
      </c>
      <c r="I39" s="56">
        <v>7</v>
      </c>
      <c r="J39" s="141">
        <f t="shared" si="1"/>
        <v>7</v>
      </c>
      <c r="K39" s="40">
        <v>8</v>
      </c>
      <c r="L39" s="56">
        <v>7</v>
      </c>
      <c r="M39" s="141">
        <f t="shared" si="10"/>
        <v>7.299999999999999</v>
      </c>
      <c r="N39" s="56">
        <v>9</v>
      </c>
      <c r="O39" s="56">
        <v>7</v>
      </c>
      <c r="P39" s="138">
        <f t="shared" si="2"/>
        <v>7.6</v>
      </c>
      <c r="Q39" s="40">
        <v>0</v>
      </c>
      <c r="R39" s="56">
        <v>8</v>
      </c>
      <c r="S39" s="138">
        <f t="shared" si="3"/>
        <v>5.6</v>
      </c>
      <c r="T39" s="40">
        <v>6</v>
      </c>
      <c r="U39" s="56">
        <v>7</v>
      </c>
      <c r="V39" s="138">
        <f t="shared" si="4"/>
        <v>6.699999999999999</v>
      </c>
      <c r="W39" s="57">
        <v>7</v>
      </c>
      <c r="X39" s="56">
        <v>7</v>
      </c>
      <c r="Y39" s="138">
        <f t="shared" si="5"/>
        <v>7</v>
      </c>
      <c r="Z39" s="40">
        <v>7</v>
      </c>
      <c r="AA39" s="56">
        <v>6</v>
      </c>
      <c r="AB39" s="138">
        <f t="shared" si="6"/>
        <v>6.299999999999999</v>
      </c>
      <c r="AC39" s="40">
        <v>7</v>
      </c>
      <c r="AD39" s="56">
        <v>7</v>
      </c>
      <c r="AE39" s="138">
        <f t="shared" si="7"/>
        <v>7</v>
      </c>
      <c r="AF39" s="40">
        <v>7</v>
      </c>
      <c r="AG39" s="56">
        <v>8</v>
      </c>
      <c r="AH39" s="138">
        <f t="shared" si="8"/>
        <v>7.699999999999999</v>
      </c>
      <c r="AI39" s="40">
        <v>7</v>
      </c>
      <c r="AJ39" s="56">
        <v>6</v>
      </c>
      <c r="AK39" s="138">
        <f t="shared" si="9"/>
        <v>6.299999999999999</v>
      </c>
    </row>
    <row r="40" spans="1:37" s="18" customFormat="1" ht="21.75" customHeight="1">
      <c r="A40" s="60">
        <v>32</v>
      </c>
      <c r="B40" s="61">
        <v>1565010115</v>
      </c>
      <c r="C40" s="62" t="s">
        <v>102</v>
      </c>
      <c r="D40" s="63" t="s">
        <v>103</v>
      </c>
      <c r="E40" s="40">
        <v>8</v>
      </c>
      <c r="F40" s="56">
        <v>7</v>
      </c>
      <c r="G40" s="138">
        <f t="shared" si="0"/>
        <v>7.299999999999999</v>
      </c>
      <c r="H40" s="40">
        <v>7</v>
      </c>
      <c r="I40" s="56">
        <v>8</v>
      </c>
      <c r="J40" s="141">
        <f t="shared" si="1"/>
        <v>7.699999999999999</v>
      </c>
      <c r="K40" s="40">
        <v>8</v>
      </c>
      <c r="L40" s="56">
        <v>8</v>
      </c>
      <c r="M40" s="141">
        <f t="shared" si="10"/>
        <v>8</v>
      </c>
      <c r="N40" s="56">
        <v>9</v>
      </c>
      <c r="O40" s="56">
        <v>8</v>
      </c>
      <c r="P40" s="138">
        <f t="shared" si="2"/>
        <v>8.299999999999999</v>
      </c>
      <c r="Q40" s="40">
        <v>8</v>
      </c>
      <c r="R40" s="56">
        <v>5</v>
      </c>
      <c r="S40" s="138">
        <f t="shared" si="3"/>
        <v>5.9</v>
      </c>
      <c r="T40" s="40">
        <v>6</v>
      </c>
      <c r="U40" s="56">
        <v>8</v>
      </c>
      <c r="V40" s="138">
        <f t="shared" si="4"/>
        <v>7.3999999999999995</v>
      </c>
      <c r="W40" s="57">
        <v>7</v>
      </c>
      <c r="X40" s="56">
        <v>7</v>
      </c>
      <c r="Y40" s="138">
        <f t="shared" si="5"/>
        <v>7</v>
      </c>
      <c r="Z40" s="40">
        <v>7</v>
      </c>
      <c r="AA40" s="56">
        <v>6</v>
      </c>
      <c r="AB40" s="138">
        <f t="shared" si="6"/>
        <v>6.299999999999999</v>
      </c>
      <c r="AC40" s="40">
        <v>8</v>
      </c>
      <c r="AD40" s="56">
        <v>8</v>
      </c>
      <c r="AE40" s="138">
        <f t="shared" si="7"/>
        <v>8</v>
      </c>
      <c r="AF40" s="40">
        <v>8</v>
      </c>
      <c r="AG40" s="56">
        <v>7</v>
      </c>
      <c r="AH40" s="138">
        <f t="shared" si="8"/>
        <v>7.299999999999999</v>
      </c>
      <c r="AI40" s="40">
        <v>8</v>
      </c>
      <c r="AJ40" s="56">
        <v>8</v>
      </c>
      <c r="AK40" s="138">
        <f t="shared" si="9"/>
        <v>8</v>
      </c>
    </row>
    <row r="41" spans="1:37" ht="21.75" customHeight="1">
      <c r="A41" s="60">
        <v>33</v>
      </c>
      <c r="B41" s="61">
        <v>1565010116</v>
      </c>
      <c r="C41" s="62" t="s">
        <v>104</v>
      </c>
      <c r="D41" s="63" t="s">
        <v>105</v>
      </c>
      <c r="E41" s="40">
        <v>8</v>
      </c>
      <c r="F41" s="56">
        <v>7</v>
      </c>
      <c r="G41" s="138">
        <f t="shared" si="0"/>
        <v>7.299999999999999</v>
      </c>
      <c r="H41" s="40">
        <v>9.5</v>
      </c>
      <c r="I41" s="56">
        <v>8</v>
      </c>
      <c r="J41" s="141">
        <f t="shared" si="1"/>
        <v>8.45</v>
      </c>
      <c r="K41" s="40">
        <v>8</v>
      </c>
      <c r="L41" s="56">
        <v>8</v>
      </c>
      <c r="M41" s="141">
        <f t="shared" si="10"/>
        <v>8</v>
      </c>
      <c r="N41" s="56">
        <v>9</v>
      </c>
      <c r="O41" s="56">
        <v>8</v>
      </c>
      <c r="P41" s="138">
        <f t="shared" si="2"/>
        <v>8.299999999999999</v>
      </c>
      <c r="Q41" s="40">
        <v>8</v>
      </c>
      <c r="R41" s="56">
        <v>8</v>
      </c>
      <c r="S41" s="138">
        <f t="shared" si="3"/>
        <v>8</v>
      </c>
      <c r="T41" s="40">
        <v>8</v>
      </c>
      <c r="U41" s="56">
        <v>6</v>
      </c>
      <c r="V41" s="138">
        <f t="shared" si="4"/>
        <v>6.6</v>
      </c>
      <c r="W41" s="57">
        <v>7</v>
      </c>
      <c r="X41" s="56">
        <v>7</v>
      </c>
      <c r="Y41" s="138">
        <f t="shared" si="5"/>
        <v>7</v>
      </c>
      <c r="Z41" s="40">
        <v>7</v>
      </c>
      <c r="AA41" s="56">
        <v>6</v>
      </c>
      <c r="AB41" s="138">
        <f t="shared" si="6"/>
        <v>6.299999999999999</v>
      </c>
      <c r="AC41" s="40">
        <v>9</v>
      </c>
      <c r="AD41" s="56">
        <v>8</v>
      </c>
      <c r="AE41" s="138">
        <f t="shared" si="7"/>
        <v>8.299999999999999</v>
      </c>
      <c r="AF41" s="40">
        <v>8</v>
      </c>
      <c r="AG41" s="56">
        <v>8</v>
      </c>
      <c r="AH41" s="138">
        <f t="shared" si="8"/>
        <v>8</v>
      </c>
      <c r="AI41" s="40">
        <v>9</v>
      </c>
      <c r="AJ41" s="56">
        <v>7</v>
      </c>
      <c r="AK41" s="138">
        <f t="shared" si="9"/>
        <v>7.6</v>
      </c>
    </row>
    <row r="42" spans="1:37" s="53" customFormat="1" ht="21.75" customHeight="1">
      <c r="A42" s="60">
        <v>34</v>
      </c>
      <c r="B42" s="61">
        <v>1565010117</v>
      </c>
      <c r="C42" s="62" t="s">
        <v>106</v>
      </c>
      <c r="D42" s="63" t="s">
        <v>41</v>
      </c>
      <c r="E42" s="40">
        <v>8</v>
      </c>
      <c r="F42" s="56">
        <v>7</v>
      </c>
      <c r="G42" s="138">
        <f t="shared" si="0"/>
        <v>7.299999999999999</v>
      </c>
      <c r="H42" s="40">
        <v>9</v>
      </c>
      <c r="I42" s="56">
        <v>7</v>
      </c>
      <c r="J42" s="141">
        <f t="shared" si="1"/>
        <v>7.6</v>
      </c>
      <c r="K42" s="40">
        <v>9</v>
      </c>
      <c r="L42" s="56">
        <v>7</v>
      </c>
      <c r="M42" s="141">
        <f t="shared" si="10"/>
        <v>7.6</v>
      </c>
      <c r="N42" s="56">
        <v>9</v>
      </c>
      <c r="O42" s="56">
        <v>7</v>
      </c>
      <c r="P42" s="138">
        <f t="shared" si="2"/>
        <v>7.6</v>
      </c>
      <c r="Q42" s="40">
        <v>8</v>
      </c>
      <c r="R42" s="56">
        <v>5</v>
      </c>
      <c r="S42" s="138">
        <f t="shared" si="3"/>
        <v>5.9</v>
      </c>
      <c r="T42" s="40">
        <v>8</v>
      </c>
      <c r="U42" s="56">
        <v>6</v>
      </c>
      <c r="V42" s="138">
        <f t="shared" si="4"/>
        <v>6.6</v>
      </c>
      <c r="W42" s="40">
        <v>8</v>
      </c>
      <c r="X42" s="56">
        <v>6</v>
      </c>
      <c r="Y42" s="138">
        <f t="shared" si="5"/>
        <v>6.6</v>
      </c>
      <c r="Z42" s="40">
        <v>7</v>
      </c>
      <c r="AA42" s="56">
        <v>6</v>
      </c>
      <c r="AB42" s="138">
        <f t="shared" si="6"/>
        <v>6.299999999999999</v>
      </c>
      <c r="AC42" s="40">
        <v>8</v>
      </c>
      <c r="AD42" s="56">
        <v>5</v>
      </c>
      <c r="AE42" s="138">
        <f t="shared" si="7"/>
        <v>5.9</v>
      </c>
      <c r="AF42" s="40">
        <v>8</v>
      </c>
      <c r="AG42" s="56">
        <v>7</v>
      </c>
      <c r="AH42" s="138">
        <f t="shared" si="8"/>
        <v>7.299999999999999</v>
      </c>
      <c r="AI42" s="40">
        <v>9</v>
      </c>
      <c r="AJ42" s="56">
        <v>8</v>
      </c>
      <c r="AK42" s="138">
        <f t="shared" si="9"/>
        <v>8.299999999999999</v>
      </c>
    </row>
    <row r="43" spans="1:37" ht="21.75" customHeight="1">
      <c r="A43" s="60">
        <v>35</v>
      </c>
      <c r="B43" s="61">
        <v>1565010118</v>
      </c>
      <c r="C43" s="62" t="s">
        <v>106</v>
      </c>
      <c r="D43" s="63" t="s">
        <v>41</v>
      </c>
      <c r="E43" s="40">
        <v>7</v>
      </c>
      <c r="F43" s="56">
        <v>7</v>
      </c>
      <c r="G43" s="138">
        <f t="shared" si="0"/>
        <v>7</v>
      </c>
      <c r="H43" s="40">
        <v>9</v>
      </c>
      <c r="I43" s="56">
        <v>8</v>
      </c>
      <c r="J43" s="141">
        <f t="shared" si="1"/>
        <v>8.299999999999999</v>
      </c>
      <c r="K43" s="40">
        <v>8</v>
      </c>
      <c r="L43" s="56">
        <v>8</v>
      </c>
      <c r="M43" s="141">
        <f t="shared" si="10"/>
        <v>8</v>
      </c>
      <c r="N43" s="56">
        <v>9</v>
      </c>
      <c r="O43" s="56">
        <v>9</v>
      </c>
      <c r="P43" s="138">
        <f t="shared" si="2"/>
        <v>9</v>
      </c>
      <c r="Q43" s="40">
        <v>8</v>
      </c>
      <c r="R43" s="56">
        <v>6</v>
      </c>
      <c r="S43" s="138">
        <f t="shared" si="3"/>
        <v>6.6</v>
      </c>
      <c r="T43" s="40">
        <v>8</v>
      </c>
      <c r="U43" s="56">
        <v>8</v>
      </c>
      <c r="V43" s="138">
        <f t="shared" si="4"/>
        <v>8</v>
      </c>
      <c r="W43" s="40">
        <v>7</v>
      </c>
      <c r="X43" s="56">
        <v>7</v>
      </c>
      <c r="Y43" s="138">
        <f t="shared" si="5"/>
        <v>7</v>
      </c>
      <c r="Z43" s="40">
        <v>7</v>
      </c>
      <c r="AA43" s="56">
        <v>6</v>
      </c>
      <c r="AB43" s="138">
        <f t="shared" si="6"/>
        <v>6.299999999999999</v>
      </c>
      <c r="AC43" s="40">
        <v>8</v>
      </c>
      <c r="AD43" s="56">
        <v>6</v>
      </c>
      <c r="AE43" s="138">
        <f t="shared" si="7"/>
        <v>6.6</v>
      </c>
      <c r="AF43" s="40">
        <v>8</v>
      </c>
      <c r="AG43" s="56">
        <v>6</v>
      </c>
      <c r="AH43" s="138">
        <f t="shared" si="8"/>
        <v>6.6</v>
      </c>
      <c r="AI43" s="40">
        <v>9</v>
      </c>
      <c r="AJ43" s="56">
        <v>8</v>
      </c>
      <c r="AK43" s="138">
        <f t="shared" si="9"/>
        <v>8.299999999999999</v>
      </c>
    </row>
    <row r="44" spans="1:37" ht="21.75" customHeight="1">
      <c r="A44" s="60">
        <v>36</v>
      </c>
      <c r="B44" s="61">
        <v>1565010119</v>
      </c>
      <c r="C44" s="62" t="s">
        <v>107</v>
      </c>
      <c r="D44" s="63" t="s">
        <v>108</v>
      </c>
      <c r="E44" s="40">
        <v>8</v>
      </c>
      <c r="F44" s="56">
        <v>7</v>
      </c>
      <c r="G44" s="138">
        <f t="shared" si="0"/>
        <v>7.299999999999999</v>
      </c>
      <c r="H44" s="40">
        <v>9</v>
      </c>
      <c r="I44" s="56">
        <v>7</v>
      </c>
      <c r="J44" s="141">
        <f t="shared" si="1"/>
        <v>7.6</v>
      </c>
      <c r="K44" s="40">
        <v>9</v>
      </c>
      <c r="L44" s="56">
        <v>8</v>
      </c>
      <c r="M44" s="141">
        <f t="shared" si="10"/>
        <v>8.299999999999999</v>
      </c>
      <c r="N44" s="56">
        <v>9</v>
      </c>
      <c r="O44" s="56">
        <v>8</v>
      </c>
      <c r="P44" s="138">
        <f t="shared" si="2"/>
        <v>8.299999999999999</v>
      </c>
      <c r="Q44" s="40">
        <v>7</v>
      </c>
      <c r="R44" s="56">
        <v>7</v>
      </c>
      <c r="S44" s="138">
        <f t="shared" si="3"/>
        <v>7</v>
      </c>
      <c r="T44" s="40">
        <v>5</v>
      </c>
      <c r="U44" s="56">
        <v>7</v>
      </c>
      <c r="V44" s="138">
        <f t="shared" si="4"/>
        <v>6.3999999999999995</v>
      </c>
      <c r="W44" s="40">
        <v>8</v>
      </c>
      <c r="X44" s="56" t="s">
        <v>56</v>
      </c>
      <c r="Y44" s="138" t="e">
        <f t="shared" si="5"/>
        <v>#VALUE!</v>
      </c>
      <c r="Z44" s="40">
        <v>7</v>
      </c>
      <c r="AA44" s="56" t="s">
        <v>56</v>
      </c>
      <c r="AB44" s="138" t="e">
        <f t="shared" si="6"/>
        <v>#VALUE!</v>
      </c>
      <c r="AC44" s="40">
        <v>7</v>
      </c>
      <c r="AD44" s="56">
        <v>5</v>
      </c>
      <c r="AE44" s="138">
        <f t="shared" si="7"/>
        <v>5.6</v>
      </c>
      <c r="AF44" s="40">
        <v>7</v>
      </c>
      <c r="AG44" s="56">
        <v>7</v>
      </c>
      <c r="AH44" s="138">
        <f t="shared" si="8"/>
        <v>7</v>
      </c>
      <c r="AI44" s="40">
        <v>7</v>
      </c>
      <c r="AJ44" s="56">
        <v>4</v>
      </c>
      <c r="AK44" s="138">
        <f t="shared" si="9"/>
        <v>4.9</v>
      </c>
    </row>
    <row r="45" spans="1:37" ht="21.75" customHeight="1">
      <c r="A45" s="60">
        <v>37</v>
      </c>
      <c r="B45" s="61">
        <v>1565010120</v>
      </c>
      <c r="C45" s="62" t="s">
        <v>109</v>
      </c>
      <c r="D45" s="63" t="s">
        <v>42</v>
      </c>
      <c r="E45" s="40">
        <v>10</v>
      </c>
      <c r="F45" s="56">
        <v>8</v>
      </c>
      <c r="G45" s="138">
        <f t="shared" si="0"/>
        <v>8.6</v>
      </c>
      <c r="H45" s="40">
        <v>3.5</v>
      </c>
      <c r="I45" s="56">
        <v>7</v>
      </c>
      <c r="J45" s="141">
        <f t="shared" si="1"/>
        <v>5.949999999999999</v>
      </c>
      <c r="K45" s="40">
        <v>8</v>
      </c>
      <c r="L45" s="56">
        <v>7</v>
      </c>
      <c r="M45" s="141">
        <f t="shared" si="10"/>
        <v>7.299999999999999</v>
      </c>
      <c r="N45" s="56">
        <v>9</v>
      </c>
      <c r="O45" s="56">
        <v>7</v>
      </c>
      <c r="P45" s="138">
        <f t="shared" si="2"/>
        <v>7.6</v>
      </c>
      <c r="Q45" s="40">
        <v>7</v>
      </c>
      <c r="R45" s="56">
        <v>7</v>
      </c>
      <c r="S45" s="138">
        <f t="shared" si="3"/>
        <v>7</v>
      </c>
      <c r="T45" s="40">
        <v>5</v>
      </c>
      <c r="U45" s="56">
        <v>8</v>
      </c>
      <c r="V45" s="138">
        <f t="shared" si="4"/>
        <v>7.1</v>
      </c>
      <c r="W45" s="40">
        <v>7</v>
      </c>
      <c r="X45" s="56">
        <v>7</v>
      </c>
      <c r="Y45" s="138">
        <f t="shared" si="5"/>
        <v>7</v>
      </c>
      <c r="Z45" s="40">
        <v>9</v>
      </c>
      <c r="AA45" s="56">
        <v>6</v>
      </c>
      <c r="AB45" s="138">
        <f t="shared" si="6"/>
        <v>6.899999999999999</v>
      </c>
      <c r="AC45" s="40">
        <v>6</v>
      </c>
      <c r="AD45" s="56">
        <v>5</v>
      </c>
      <c r="AE45" s="138">
        <f t="shared" si="7"/>
        <v>5.3</v>
      </c>
      <c r="AF45" s="40">
        <v>7</v>
      </c>
      <c r="AG45" s="56">
        <v>7</v>
      </c>
      <c r="AH45" s="138">
        <f t="shared" si="8"/>
        <v>7</v>
      </c>
      <c r="AI45" s="40">
        <v>8</v>
      </c>
      <c r="AJ45" s="56">
        <v>6</v>
      </c>
      <c r="AK45" s="138">
        <f t="shared" si="9"/>
        <v>6.6</v>
      </c>
    </row>
    <row r="46" spans="1:37" ht="21.75" customHeight="1">
      <c r="A46" s="60">
        <v>38</v>
      </c>
      <c r="B46" s="61">
        <v>1565010121</v>
      </c>
      <c r="C46" s="62" t="s">
        <v>110</v>
      </c>
      <c r="D46" s="63" t="s">
        <v>42</v>
      </c>
      <c r="E46" s="40">
        <v>0</v>
      </c>
      <c r="F46" s="56">
        <v>6</v>
      </c>
      <c r="G46" s="138">
        <f t="shared" si="0"/>
        <v>4.199999999999999</v>
      </c>
      <c r="H46" s="40">
        <v>3.5</v>
      </c>
      <c r="I46" s="56">
        <v>6</v>
      </c>
      <c r="J46" s="141">
        <f t="shared" si="1"/>
        <v>5.249999999999999</v>
      </c>
      <c r="K46" s="40">
        <v>8</v>
      </c>
      <c r="L46" s="56">
        <v>6</v>
      </c>
      <c r="M46" s="141">
        <f t="shared" si="10"/>
        <v>6.6</v>
      </c>
      <c r="N46" s="56">
        <v>9</v>
      </c>
      <c r="O46" s="56">
        <v>7</v>
      </c>
      <c r="P46" s="138">
        <f t="shared" si="2"/>
        <v>7.6</v>
      </c>
      <c r="Q46" s="40">
        <v>8</v>
      </c>
      <c r="R46" s="56">
        <v>7</v>
      </c>
      <c r="S46" s="138">
        <f t="shared" si="3"/>
        <v>7.299999999999999</v>
      </c>
      <c r="T46" s="40">
        <v>6</v>
      </c>
      <c r="U46" s="56">
        <v>5</v>
      </c>
      <c r="V46" s="138">
        <f t="shared" si="4"/>
        <v>5.3</v>
      </c>
      <c r="W46" s="40">
        <v>7</v>
      </c>
      <c r="X46" s="56">
        <v>6</v>
      </c>
      <c r="Y46" s="138">
        <f t="shared" si="5"/>
        <v>6.299999999999999</v>
      </c>
      <c r="Z46" s="40">
        <v>6</v>
      </c>
      <c r="AA46" s="56">
        <v>5</v>
      </c>
      <c r="AB46" s="138">
        <f t="shared" si="6"/>
        <v>5.3</v>
      </c>
      <c r="AC46" s="40">
        <v>9</v>
      </c>
      <c r="AD46" s="56">
        <v>3</v>
      </c>
      <c r="AE46" s="138">
        <f t="shared" si="7"/>
        <v>4.799999999999999</v>
      </c>
      <c r="AF46" s="40">
        <v>7</v>
      </c>
      <c r="AG46" s="56">
        <v>6</v>
      </c>
      <c r="AH46" s="138">
        <f t="shared" si="8"/>
        <v>6.299999999999999</v>
      </c>
      <c r="AI46" s="40">
        <v>6</v>
      </c>
      <c r="AJ46" s="56">
        <v>6</v>
      </c>
      <c r="AK46" s="138">
        <f t="shared" si="9"/>
        <v>5.999999999999999</v>
      </c>
    </row>
    <row r="47" spans="1:37" ht="21.75" customHeight="1">
      <c r="A47" s="60">
        <v>39</v>
      </c>
      <c r="B47" s="61">
        <v>1565010122</v>
      </c>
      <c r="C47" s="62" t="s">
        <v>111</v>
      </c>
      <c r="D47" s="63" t="s">
        <v>112</v>
      </c>
      <c r="E47" s="57">
        <v>0</v>
      </c>
      <c r="F47" s="58" t="s">
        <v>56</v>
      </c>
      <c r="G47" s="139" t="e">
        <f t="shared" si="0"/>
        <v>#VALUE!</v>
      </c>
      <c r="H47" s="57">
        <v>3.5</v>
      </c>
      <c r="I47" s="58" t="s">
        <v>56</v>
      </c>
      <c r="J47" s="142" t="e">
        <f t="shared" si="1"/>
        <v>#VALUE!</v>
      </c>
      <c r="K47" s="57">
        <v>8</v>
      </c>
      <c r="L47" s="58" t="s">
        <v>56</v>
      </c>
      <c r="M47" s="142" t="e">
        <f t="shared" si="10"/>
        <v>#VALUE!</v>
      </c>
      <c r="N47" s="58">
        <v>9</v>
      </c>
      <c r="O47" s="58" t="s">
        <v>56</v>
      </c>
      <c r="P47" s="139" t="e">
        <f t="shared" si="2"/>
        <v>#VALUE!</v>
      </c>
      <c r="Q47" s="57">
        <v>0</v>
      </c>
      <c r="R47" s="58" t="s">
        <v>56</v>
      </c>
      <c r="S47" s="139" t="e">
        <f t="shared" si="3"/>
        <v>#VALUE!</v>
      </c>
      <c r="T47" s="57">
        <v>0</v>
      </c>
      <c r="U47" s="58" t="s">
        <v>56</v>
      </c>
      <c r="V47" s="139" t="e">
        <f t="shared" si="4"/>
        <v>#VALUE!</v>
      </c>
      <c r="W47" s="40">
        <v>7</v>
      </c>
      <c r="X47" s="58" t="s">
        <v>56</v>
      </c>
      <c r="Y47" s="139" t="e">
        <f t="shared" si="5"/>
        <v>#VALUE!</v>
      </c>
      <c r="Z47" s="57">
        <v>7</v>
      </c>
      <c r="AA47" s="58" t="s">
        <v>56</v>
      </c>
      <c r="AB47" s="139" t="e">
        <f t="shared" si="6"/>
        <v>#VALUE!</v>
      </c>
      <c r="AC47" s="57">
        <v>0</v>
      </c>
      <c r="AD47" s="58" t="s">
        <v>56</v>
      </c>
      <c r="AE47" s="139" t="e">
        <f t="shared" si="7"/>
        <v>#VALUE!</v>
      </c>
      <c r="AF47" s="57">
        <v>7</v>
      </c>
      <c r="AG47" s="58" t="s">
        <v>56</v>
      </c>
      <c r="AH47" s="139" t="e">
        <f t="shared" si="8"/>
        <v>#VALUE!</v>
      </c>
      <c r="AI47" s="57">
        <v>0</v>
      </c>
      <c r="AJ47" s="58" t="s">
        <v>56</v>
      </c>
      <c r="AK47" s="139" t="e">
        <f t="shared" si="9"/>
        <v>#VALUE!</v>
      </c>
    </row>
    <row r="48" spans="1:37" ht="21.75" customHeight="1">
      <c r="A48" s="60">
        <v>40</v>
      </c>
      <c r="B48" s="61">
        <v>1565010123</v>
      </c>
      <c r="C48" s="62" t="s">
        <v>90</v>
      </c>
      <c r="D48" s="63" t="s">
        <v>19</v>
      </c>
      <c r="E48" s="40">
        <v>8</v>
      </c>
      <c r="F48" s="56">
        <v>7</v>
      </c>
      <c r="G48" s="138">
        <f t="shared" si="0"/>
        <v>7.299999999999999</v>
      </c>
      <c r="H48" s="40">
        <v>9</v>
      </c>
      <c r="I48" s="56">
        <v>7</v>
      </c>
      <c r="J48" s="141">
        <f t="shared" si="1"/>
        <v>7.6</v>
      </c>
      <c r="K48" s="40">
        <v>8</v>
      </c>
      <c r="L48" s="56">
        <v>8</v>
      </c>
      <c r="M48" s="141">
        <f t="shared" si="10"/>
        <v>8</v>
      </c>
      <c r="N48" s="56">
        <v>9</v>
      </c>
      <c r="O48" s="56">
        <v>8</v>
      </c>
      <c r="P48" s="138">
        <f t="shared" si="2"/>
        <v>8.299999999999999</v>
      </c>
      <c r="Q48" s="40">
        <v>8</v>
      </c>
      <c r="R48" s="56">
        <v>8</v>
      </c>
      <c r="S48" s="138">
        <f t="shared" si="3"/>
        <v>8</v>
      </c>
      <c r="T48" s="40">
        <v>8</v>
      </c>
      <c r="U48" s="56">
        <v>8</v>
      </c>
      <c r="V48" s="138">
        <f t="shared" si="4"/>
        <v>8</v>
      </c>
      <c r="W48" s="40">
        <v>7</v>
      </c>
      <c r="X48" s="56">
        <v>7</v>
      </c>
      <c r="Y48" s="138">
        <f t="shared" si="5"/>
        <v>7</v>
      </c>
      <c r="Z48" s="40">
        <v>7</v>
      </c>
      <c r="AA48" s="56">
        <v>6</v>
      </c>
      <c r="AB48" s="138">
        <f t="shared" si="6"/>
        <v>6.299999999999999</v>
      </c>
      <c r="AC48" s="40">
        <v>9</v>
      </c>
      <c r="AD48" s="56">
        <v>7</v>
      </c>
      <c r="AE48" s="138">
        <f t="shared" si="7"/>
        <v>7.6</v>
      </c>
      <c r="AF48" s="40">
        <v>7</v>
      </c>
      <c r="AG48" s="56">
        <v>8</v>
      </c>
      <c r="AH48" s="138">
        <f t="shared" si="8"/>
        <v>7.699999999999999</v>
      </c>
      <c r="AI48" s="40">
        <v>9</v>
      </c>
      <c r="AJ48" s="56">
        <v>6</v>
      </c>
      <c r="AK48" s="138">
        <f t="shared" si="9"/>
        <v>6.899999999999999</v>
      </c>
    </row>
    <row r="49" spans="1:37" ht="21.75" customHeight="1">
      <c r="A49" s="60">
        <v>41</v>
      </c>
      <c r="B49" s="61">
        <v>1565010124</v>
      </c>
      <c r="C49" s="62" t="s">
        <v>100</v>
      </c>
      <c r="D49" s="63" t="s">
        <v>19</v>
      </c>
      <c r="E49" s="40">
        <v>8</v>
      </c>
      <c r="F49" s="56">
        <v>8</v>
      </c>
      <c r="G49" s="138">
        <f t="shared" si="0"/>
        <v>8</v>
      </c>
      <c r="H49" s="40">
        <v>9</v>
      </c>
      <c r="I49" s="56">
        <v>7</v>
      </c>
      <c r="J49" s="141">
        <f t="shared" si="1"/>
        <v>7.6</v>
      </c>
      <c r="K49" s="40">
        <v>8</v>
      </c>
      <c r="L49" s="56">
        <v>7</v>
      </c>
      <c r="M49" s="141">
        <f t="shared" si="10"/>
        <v>7.299999999999999</v>
      </c>
      <c r="N49" s="56">
        <v>9</v>
      </c>
      <c r="O49" s="56">
        <v>8</v>
      </c>
      <c r="P49" s="138">
        <f t="shared" si="2"/>
        <v>8.299999999999999</v>
      </c>
      <c r="Q49" s="40">
        <v>7</v>
      </c>
      <c r="R49" s="56">
        <v>8</v>
      </c>
      <c r="S49" s="138">
        <f t="shared" si="3"/>
        <v>7.699999999999999</v>
      </c>
      <c r="T49" s="40">
        <v>7</v>
      </c>
      <c r="U49" s="56">
        <v>6</v>
      </c>
      <c r="V49" s="138">
        <f t="shared" si="4"/>
        <v>6.299999999999999</v>
      </c>
      <c r="W49" s="40">
        <v>7</v>
      </c>
      <c r="X49" s="56">
        <v>7</v>
      </c>
      <c r="Y49" s="138">
        <f t="shared" si="5"/>
        <v>7</v>
      </c>
      <c r="Z49" s="40">
        <v>7</v>
      </c>
      <c r="AA49" s="56">
        <v>6</v>
      </c>
      <c r="AB49" s="138">
        <f t="shared" si="6"/>
        <v>6.299999999999999</v>
      </c>
      <c r="AC49" s="40">
        <v>7</v>
      </c>
      <c r="AD49" s="56">
        <v>6</v>
      </c>
      <c r="AE49" s="138">
        <f t="shared" si="7"/>
        <v>6.299999999999999</v>
      </c>
      <c r="AF49" s="40">
        <v>8</v>
      </c>
      <c r="AG49" s="56">
        <v>8</v>
      </c>
      <c r="AH49" s="138">
        <f t="shared" si="8"/>
        <v>8</v>
      </c>
      <c r="AI49" s="40">
        <v>8</v>
      </c>
      <c r="AJ49" s="56">
        <v>6</v>
      </c>
      <c r="AK49" s="138">
        <f t="shared" si="9"/>
        <v>6.6</v>
      </c>
    </row>
    <row r="50" spans="1:37" s="19" customFormat="1" ht="21.75" customHeight="1">
      <c r="A50" s="60">
        <v>42</v>
      </c>
      <c r="B50" s="61">
        <v>1565010125</v>
      </c>
      <c r="C50" s="62" t="s">
        <v>21</v>
      </c>
      <c r="D50" s="63" t="s">
        <v>113</v>
      </c>
      <c r="E50" s="40">
        <v>8</v>
      </c>
      <c r="F50" s="56">
        <v>8</v>
      </c>
      <c r="G50" s="138">
        <f t="shared" si="0"/>
        <v>8</v>
      </c>
      <c r="H50" s="40">
        <v>9</v>
      </c>
      <c r="I50" s="56">
        <v>7</v>
      </c>
      <c r="J50" s="141">
        <f t="shared" si="1"/>
        <v>7.6</v>
      </c>
      <c r="K50" s="40">
        <v>8</v>
      </c>
      <c r="L50" s="56">
        <v>7</v>
      </c>
      <c r="M50" s="141">
        <f t="shared" si="10"/>
        <v>7.299999999999999</v>
      </c>
      <c r="N50" s="56">
        <v>9</v>
      </c>
      <c r="O50" s="56">
        <v>8</v>
      </c>
      <c r="P50" s="138">
        <f t="shared" si="2"/>
        <v>8.299999999999999</v>
      </c>
      <c r="Q50" s="40">
        <v>8</v>
      </c>
      <c r="R50" s="56">
        <v>5</v>
      </c>
      <c r="S50" s="138">
        <f t="shared" si="3"/>
        <v>5.9</v>
      </c>
      <c r="T50" s="40">
        <v>0</v>
      </c>
      <c r="U50" s="56">
        <v>5</v>
      </c>
      <c r="V50" s="138">
        <f t="shared" si="4"/>
        <v>3.5</v>
      </c>
      <c r="W50" s="40">
        <v>7</v>
      </c>
      <c r="X50" s="56">
        <v>8</v>
      </c>
      <c r="Y50" s="138">
        <f t="shared" si="5"/>
        <v>7.699999999999999</v>
      </c>
      <c r="Z50" s="40">
        <v>6</v>
      </c>
      <c r="AA50" s="56">
        <v>6</v>
      </c>
      <c r="AB50" s="138">
        <f t="shared" si="6"/>
        <v>5.999999999999999</v>
      </c>
      <c r="AC50" s="40">
        <v>8</v>
      </c>
      <c r="AD50" s="56">
        <v>6</v>
      </c>
      <c r="AE50" s="138">
        <f t="shared" si="7"/>
        <v>6.6</v>
      </c>
      <c r="AF50" s="40">
        <v>8</v>
      </c>
      <c r="AG50" s="56">
        <v>7</v>
      </c>
      <c r="AH50" s="138">
        <f t="shared" si="8"/>
        <v>7.299999999999999</v>
      </c>
      <c r="AI50" s="40">
        <v>7</v>
      </c>
      <c r="AJ50" s="56">
        <v>6</v>
      </c>
      <c r="AK50" s="138">
        <f t="shared" si="9"/>
        <v>6.299999999999999</v>
      </c>
    </row>
    <row r="51" spans="1:37" ht="21.75" customHeight="1">
      <c r="A51" s="60">
        <v>43</v>
      </c>
      <c r="B51" s="61">
        <v>1565010126</v>
      </c>
      <c r="C51" s="62" t="s">
        <v>114</v>
      </c>
      <c r="D51" s="63" t="s">
        <v>18</v>
      </c>
      <c r="E51" s="40">
        <v>8</v>
      </c>
      <c r="F51" s="56">
        <v>8</v>
      </c>
      <c r="G51" s="138">
        <f t="shared" si="0"/>
        <v>8</v>
      </c>
      <c r="H51" s="40">
        <v>9</v>
      </c>
      <c r="I51" s="56">
        <v>7</v>
      </c>
      <c r="J51" s="141">
        <f t="shared" si="1"/>
        <v>7.6</v>
      </c>
      <c r="K51" s="40">
        <v>8</v>
      </c>
      <c r="L51" s="56">
        <v>7</v>
      </c>
      <c r="M51" s="141">
        <f t="shared" si="10"/>
        <v>7.299999999999999</v>
      </c>
      <c r="N51" s="56">
        <v>9</v>
      </c>
      <c r="O51" s="56">
        <v>8</v>
      </c>
      <c r="P51" s="138">
        <f t="shared" si="2"/>
        <v>8.299999999999999</v>
      </c>
      <c r="Q51" s="40">
        <v>8</v>
      </c>
      <c r="R51" s="56">
        <v>6</v>
      </c>
      <c r="S51" s="138">
        <f t="shared" si="3"/>
        <v>6.6</v>
      </c>
      <c r="T51" s="40">
        <v>8</v>
      </c>
      <c r="U51" s="56">
        <v>7</v>
      </c>
      <c r="V51" s="138">
        <f t="shared" si="4"/>
        <v>7.299999999999999</v>
      </c>
      <c r="W51" s="40">
        <v>7</v>
      </c>
      <c r="X51" s="56">
        <v>7</v>
      </c>
      <c r="Y51" s="138">
        <f t="shared" si="5"/>
        <v>7</v>
      </c>
      <c r="Z51" s="40">
        <v>7</v>
      </c>
      <c r="AA51" s="56">
        <v>7</v>
      </c>
      <c r="AB51" s="138">
        <f t="shared" si="6"/>
        <v>7</v>
      </c>
      <c r="AC51" s="40">
        <v>9</v>
      </c>
      <c r="AD51" s="56">
        <v>6</v>
      </c>
      <c r="AE51" s="138">
        <f t="shared" si="7"/>
        <v>6.899999999999999</v>
      </c>
      <c r="AF51" s="40">
        <v>7</v>
      </c>
      <c r="AG51" s="56">
        <v>7</v>
      </c>
      <c r="AH51" s="138">
        <f t="shared" si="8"/>
        <v>7</v>
      </c>
      <c r="AI51" s="40">
        <v>9</v>
      </c>
      <c r="AJ51" s="56">
        <v>8</v>
      </c>
      <c r="AK51" s="138">
        <f t="shared" si="9"/>
        <v>8.299999999999999</v>
      </c>
    </row>
    <row r="52" spans="1:37" ht="21.75" customHeight="1">
      <c r="A52" s="60">
        <v>44</v>
      </c>
      <c r="B52" s="61">
        <v>1565010128</v>
      </c>
      <c r="C52" s="62" t="s">
        <v>96</v>
      </c>
      <c r="D52" s="63" t="s">
        <v>115</v>
      </c>
      <c r="E52" s="40">
        <v>0</v>
      </c>
      <c r="F52" s="56">
        <v>8</v>
      </c>
      <c r="G52" s="138">
        <f t="shared" si="0"/>
        <v>5.6</v>
      </c>
      <c r="H52" s="40">
        <v>9.5</v>
      </c>
      <c r="I52" s="56">
        <v>7</v>
      </c>
      <c r="J52" s="141">
        <f t="shared" si="1"/>
        <v>7.75</v>
      </c>
      <c r="K52" s="40">
        <v>8</v>
      </c>
      <c r="L52" s="56">
        <v>7</v>
      </c>
      <c r="M52" s="141">
        <f t="shared" si="10"/>
        <v>7.299999999999999</v>
      </c>
      <c r="N52" s="56">
        <v>9</v>
      </c>
      <c r="O52" s="56">
        <v>8</v>
      </c>
      <c r="P52" s="138">
        <f t="shared" si="2"/>
        <v>8.299999999999999</v>
      </c>
      <c r="Q52" s="40">
        <v>0</v>
      </c>
      <c r="R52" s="56">
        <v>6</v>
      </c>
      <c r="S52" s="138">
        <f t="shared" si="3"/>
        <v>4.199999999999999</v>
      </c>
      <c r="T52" s="40">
        <v>7</v>
      </c>
      <c r="U52" s="56">
        <v>7</v>
      </c>
      <c r="V52" s="138">
        <f t="shared" si="4"/>
        <v>7</v>
      </c>
      <c r="W52" s="40">
        <v>7</v>
      </c>
      <c r="X52" s="56">
        <v>7</v>
      </c>
      <c r="Y52" s="138">
        <f t="shared" si="5"/>
        <v>7</v>
      </c>
      <c r="Z52" s="40">
        <v>7</v>
      </c>
      <c r="AA52" s="56">
        <v>7</v>
      </c>
      <c r="AB52" s="138">
        <f t="shared" si="6"/>
        <v>7</v>
      </c>
      <c r="AC52" s="40">
        <v>8</v>
      </c>
      <c r="AD52" s="56">
        <v>7</v>
      </c>
      <c r="AE52" s="138">
        <f t="shared" si="7"/>
        <v>7.299999999999999</v>
      </c>
      <c r="AF52" s="40">
        <v>8</v>
      </c>
      <c r="AG52" s="56">
        <v>7</v>
      </c>
      <c r="AH52" s="138">
        <f t="shared" si="8"/>
        <v>7.299999999999999</v>
      </c>
      <c r="AI52" s="40">
        <v>7</v>
      </c>
      <c r="AJ52" s="56">
        <v>7</v>
      </c>
      <c r="AK52" s="138">
        <f t="shared" si="9"/>
        <v>7</v>
      </c>
    </row>
    <row r="53" spans="1:37" s="53" customFormat="1" ht="21.75" customHeight="1">
      <c r="A53" s="60">
        <v>45</v>
      </c>
      <c r="B53" s="61">
        <v>1565010129</v>
      </c>
      <c r="C53" s="62" t="s">
        <v>116</v>
      </c>
      <c r="D53" s="63" t="s">
        <v>117</v>
      </c>
      <c r="E53" s="40">
        <v>8</v>
      </c>
      <c r="F53" s="56">
        <v>7</v>
      </c>
      <c r="G53" s="138">
        <f t="shared" si="0"/>
        <v>7.299999999999999</v>
      </c>
      <c r="H53" s="40">
        <v>9</v>
      </c>
      <c r="I53" s="56">
        <v>6</v>
      </c>
      <c r="J53" s="141">
        <f t="shared" si="1"/>
        <v>6.899999999999999</v>
      </c>
      <c r="K53" s="40">
        <v>8</v>
      </c>
      <c r="L53" s="56">
        <v>7</v>
      </c>
      <c r="M53" s="141">
        <f t="shared" si="10"/>
        <v>7.299999999999999</v>
      </c>
      <c r="N53" s="56">
        <v>9</v>
      </c>
      <c r="O53" s="56">
        <v>7</v>
      </c>
      <c r="P53" s="138">
        <f t="shared" si="2"/>
        <v>7.6</v>
      </c>
      <c r="Q53" s="40">
        <v>8</v>
      </c>
      <c r="R53" s="56">
        <v>5</v>
      </c>
      <c r="S53" s="138">
        <f t="shared" si="3"/>
        <v>5.9</v>
      </c>
      <c r="T53" s="40">
        <v>8</v>
      </c>
      <c r="U53" s="56">
        <v>7</v>
      </c>
      <c r="V53" s="138">
        <f t="shared" si="4"/>
        <v>7.299999999999999</v>
      </c>
      <c r="W53" s="40">
        <v>7</v>
      </c>
      <c r="X53" s="56">
        <v>6</v>
      </c>
      <c r="Y53" s="138">
        <f t="shared" si="5"/>
        <v>6.299999999999999</v>
      </c>
      <c r="Z53" s="40">
        <v>7</v>
      </c>
      <c r="AA53" s="56">
        <v>6</v>
      </c>
      <c r="AB53" s="138">
        <f t="shared" si="6"/>
        <v>6.299999999999999</v>
      </c>
      <c r="AC53" s="40">
        <v>9</v>
      </c>
      <c r="AD53" s="56">
        <v>7</v>
      </c>
      <c r="AE53" s="138">
        <f t="shared" si="7"/>
        <v>7.6</v>
      </c>
      <c r="AF53" s="40">
        <v>7</v>
      </c>
      <c r="AG53" s="56">
        <v>6</v>
      </c>
      <c r="AH53" s="138">
        <f t="shared" si="8"/>
        <v>6.299999999999999</v>
      </c>
      <c r="AI53" s="40">
        <v>9</v>
      </c>
      <c r="AJ53" s="56">
        <v>7</v>
      </c>
      <c r="AK53" s="138">
        <f t="shared" si="9"/>
        <v>7.6</v>
      </c>
    </row>
    <row r="54" spans="1:37" ht="21.75" customHeight="1">
      <c r="A54" s="60">
        <v>46</v>
      </c>
      <c r="B54" s="61">
        <v>1565010130</v>
      </c>
      <c r="C54" s="62" t="s">
        <v>118</v>
      </c>
      <c r="D54" s="63" t="s">
        <v>45</v>
      </c>
      <c r="E54" s="40">
        <v>8</v>
      </c>
      <c r="F54" s="56">
        <v>7</v>
      </c>
      <c r="G54" s="138">
        <f t="shared" si="0"/>
        <v>7.299999999999999</v>
      </c>
      <c r="H54" s="40">
        <v>9.5</v>
      </c>
      <c r="I54" s="56">
        <v>7</v>
      </c>
      <c r="J54" s="141">
        <f t="shared" si="1"/>
        <v>7.75</v>
      </c>
      <c r="K54" s="40">
        <v>8</v>
      </c>
      <c r="L54" s="56">
        <v>6</v>
      </c>
      <c r="M54" s="141">
        <f t="shared" si="10"/>
        <v>6.6</v>
      </c>
      <c r="N54" s="56">
        <v>9</v>
      </c>
      <c r="O54" s="56">
        <v>6</v>
      </c>
      <c r="P54" s="138">
        <f t="shared" si="2"/>
        <v>6.899999999999999</v>
      </c>
      <c r="Q54" s="40">
        <v>8</v>
      </c>
      <c r="R54" s="56">
        <v>7</v>
      </c>
      <c r="S54" s="138">
        <f t="shared" si="3"/>
        <v>7.299999999999999</v>
      </c>
      <c r="T54" s="40">
        <v>8</v>
      </c>
      <c r="U54" s="56">
        <v>7</v>
      </c>
      <c r="V54" s="138">
        <f t="shared" si="4"/>
        <v>7.299999999999999</v>
      </c>
      <c r="W54" s="40">
        <v>7</v>
      </c>
      <c r="X54" s="56">
        <v>6</v>
      </c>
      <c r="Y54" s="138">
        <f t="shared" si="5"/>
        <v>6.299999999999999</v>
      </c>
      <c r="Z54" s="40">
        <v>7</v>
      </c>
      <c r="AA54" s="56">
        <v>5</v>
      </c>
      <c r="AB54" s="138">
        <f t="shared" si="6"/>
        <v>5.6</v>
      </c>
      <c r="AC54" s="40">
        <v>7</v>
      </c>
      <c r="AD54" s="56">
        <v>6</v>
      </c>
      <c r="AE54" s="138">
        <f t="shared" si="7"/>
        <v>6.299999999999999</v>
      </c>
      <c r="AF54" s="40">
        <v>8</v>
      </c>
      <c r="AG54" s="56">
        <v>6</v>
      </c>
      <c r="AH54" s="138">
        <f t="shared" si="8"/>
        <v>6.6</v>
      </c>
      <c r="AI54" s="40">
        <v>7</v>
      </c>
      <c r="AJ54" s="56">
        <v>7</v>
      </c>
      <c r="AK54" s="138">
        <f t="shared" si="9"/>
        <v>7</v>
      </c>
    </row>
    <row r="55" spans="1:37" ht="21.75" customHeight="1">
      <c r="A55" s="60">
        <v>47</v>
      </c>
      <c r="B55" s="61">
        <v>1565010131</v>
      </c>
      <c r="C55" s="62" t="s">
        <v>119</v>
      </c>
      <c r="D55" s="63" t="s">
        <v>20</v>
      </c>
      <c r="E55" s="40">
        <v>8</v>
      </c>
      <c r="F55" s="56">
        <v>7</v>
      </c>
      <c r="G55" s="138">
        <f t="shared" si="0"/>
        <v>7.299999999999999</v>
      </c>
      <c r="H55" s="40">
        <v>9</v>
      </c>
      <c r="I55" s="56">
        <v>6</v>
      </c>
      <c r="J55" s="141">
        <f t="shared" si="1"/>
        <v>6.899999999999999</v>
      </c>
      <c r="K55" s="40">
        <v>8</v>
      </c>
      <c r="L55" s="56">
        <v>7</v>
      </c>
      <c r="M55" s="141">
        <f t="shared" si="10"/>
        <v>7.299999999999999</v>
      </c>
      <c r="N55" s="56">
        <v>9</v>
      </c>
      <c r="O55" s="56">
        <v>6</v>
      </c>
      <c r="P55" s="138">
        <f t="shared" si="2"/>
        <v>6.899999999999999</v>
      </c>
      <c r="Q55" s="40">
        <v>8</v>
      </c>
      <c r="R55" s="56">
        <v>7</v>
      </c>
      <c r="S55" s="138">
        <f t="shared" si="3"/>
        <v>7.299999999999999</v>
      </c>
      <c r="T55" s="40">
        <v>7</v>
      </c>
      <c r="U55" s="56">
        <v>6</v>
      </c>
      <c r="V55" s="138">
        <f t="shared" si="4"/>
        <v>6.299999999999999</v>
      </c>
      <c r="W55" s="40">
        <v>7</v>
      </c>
      <c r="X55" s="56">
        <v>7</v>
      </c>
      <c r="Y55" s="138">
        <f t="shared" si="5"/>
        <v>7</v>
      </c>
      <c r="Z55" s="40">
        <v>7</v>
      </c>
      <c r="AA55" s="56">
        <v>6</v>
      </c>
      <c r="AB55" s="138">
        <f t="shared" si="6"/>
        <v>6.299999999999999</v>
      </c>
      <c r="AC55" s="40">
        <v>6</v>
      </c>
      <c r="AD55" s="56">
        <v>5</v>
      </c>
      <c r="AE55" s="138">
        <f t="shared" si="7"/>
        <v>5.3</v>
      </c>
      <c r="AF55" s="40">
        <v>7</v>
      </c>
      <c r="AG55" s="56">
        <v>8</v>
      </c>
      <c r="AH55" s="138">
        <f t="shared" si="8"/>
        <v>7.699999999999999</v>
      </c>
      <c r="AI55" s="40">
        <v>7</v>
      </c>
      <c r="AJ55" s="56">
        <v>7</v>
      </c>
      <c r="AK55" s="138">
        <f t="shared" si="9"/>
        <v>7</v>
      </c>
    </row>
    <row r="56" spans="1:37" s="19" customFormat="1" ht="21.75" customHeight="1">
      <c r="A56" s="60">
        <v>48</v>
      </c>
      <c r="B56" s="61">
        <v>1565010132</v>
      </c>
      <c r="C56" s="62" t="s">
        <v>120</v>
      </c>
      <c r="D56" s="63" t="s">
        <v>46</v>
      </c>
      <c r="E56" s="40">
        <v>7</v>
      </c>
      <c r="F56" s="56">
        <v>8</v>
      </c>
      <c r="G56" s="138">
        <f t="shared" si="0"/>
        <v>7.699999999999999</v>
      </c>
      <c r="H56" s="40">
        <v>9</v>
      </c>
      <c r="I56" s="56">
        <v>7</v>
      </c>
      <c r="J56" s="141">
        <f t="shared" si="1"/>
        <v>7.6</v>
      </c>
      <c r="K56" s="40">
        <v>8</v>
      </c>
      <c r="L56" s="56">
        <v>7</v>
      </c>
      <c r="M56" s="141">
        <f t="shared" si="10"/>
        <v>7.299999999999999</v>
      </c>
      <c r="N56" s="56">
        <v>9</v>
      </c>
      <c r="O56" s="56">
        <v>6</v>
      </c>
      <c r="P56" s="138">
        <f t="shared" si="2"/>
        <v>6.899999999999999</v>
      </c>
      <c r="Q56" s="40">
        <v>8</v>
      </c>
      <c r="R56" s="56">
        <v>7</v>
      </c>
      <c r="S56" s="138">
        <f t="shared" si="3"/>
        <v>7.299999999999999</v>
      </c>
      <c r="T56" s="40">
        <v>8</v>
      </c>
      <c r="U56" s="56">
        <v>8</v>
      </c>
      <c r="V56" s="138">
        <f t="shared" si="4"/>
        <v>8</v>
      </c>
      <c r="W56" s="40">
        <v>7</v>
      </c>
      <c r="X56" s="56">
        <v>8</v>
      </c>
      <c r="Y56" s="138">
        <f t="shared" si="5"/>
        <v>7.699999999999999</v>
      </c>
      <c r="Z56" s="40">
        <v>7</v>
      </c>
      <c r="AA56" s="56">
        <v>6</v>
      </c>
      <c r="AB56" s="138">
        <f t="shared" si="6"/>
        <v>6.299999999999999</v>
      </c>
      <c r="AC56" s="40">
        <v>9</v>
      </c>
      <c r="AD56" s="56">
        <v>6</v>
      </c>
      <c r="AE56" s="138">
        <f t="shared" si="7"/>
        <v>6.899999999999999</v>
      </c>
      <c r="AF56" s="40">
        <v>8</v>
      </c>
      <c r="AG56" s="56">
        <v>8</v>
      </c>
      <c r="AH56" s="138">
        <f t="shared" si="8"/>
        <v>8</v>
      </c>
      <c r="AI56" s="40">
        <v>9</v>
      </c>
      <c r="AJ56" s="56">
        <v>8</v>
      </c>
      <c r="AK56" s="138">
        <f t="shared" si="9"/>
        <v>8.299999999999999</v>
      </c>
    </row>
    <row r="57" spans="1:37" ht="21.75" customHeight="1">
      <c r="A57" s="60">
        <v>49</v>
      </c>
      <c r="B57" s="61">
        <v>1565010133</v>
      </c>
      <c r="C57" s="62" t="s">
        <v>121</v>
      </c>
      <c r="D57" s="63" t="s">
        <v>22</v>
      </c>
      <c r="E57" s="40">
        <v>8</v>
      </c>
      <c r="F57" s="56">
        <v>7</v>
      </c>
      <c r="G57" s="138">
        <f t="shared" si="0"/>
        <v>7.299999999999999</v>
      </c>
      <c r="H57" s="40">
        <v>9</v>
      </c>
      <c r="I57" s="56">
        <v>7</v>
      </c>
      <c r="J57" s="141">
        <f t="shared" si="1"/>
        <v>7.6</v>
      </c>
      <c r="K57" s="40">
        <v>8</v>
      </c>
      <c r="L57" s="56">
        <v>7</v>
      </c>
      <c r="M57" s="141">
        <f t="shared" si="10"/>
        <v>7.299999999999999</v>
      </c>
      <c r="N57" s="56">
        <v>9</v>
      </c>
      <c r="O57" s="56">
        <v>6</v>
      </c>
      <c r="P57" s="138">
        <f t="shared" si="2"/>
        <v>6.899999999999999</v>
      </c>
      <c r="Q57" s="40">
        <v>7</v>
      </c>
      <c r="R57" s="56">
        <v>8</v>
      </c>
      <c r="S57" s="138">
        <f t="shared" si="3"/>
        <v>7.699999999999999</v>
      </c>
      <c r="T57" s="40">
        <v>6</v>
      </c>
      <c r="U57" s="56">
        <v>5</v>
      </c>
      <c r="V57" s="138">
        <f t="shared" si="4"/>
        <v>5.3</v>
      </c>
      <c r="W57" s="40">
        <v>7</v>
      </c>
      <c r="X57" s="56">
        <v>7</v>
      </c>
      <c r="Y57" s="138">
        <f t="shared" si="5"/>
        <v>7</v>
      </c>
      <c r="Z57" s="40">
        <v>7</v>
      </c>
      <c r="AA57" s="56">
        <v>6</v>
      </c>
      <c r="AB57" s="138">
        <f t="shared" si="6"/>
        <v>6.299999999999999</v>
      </c>
      <c r="AC57" s="40">
        <v>7</v>
      </c>
      <c r="AD57" s="56">
        <v>6</v>
      </c>
      <c r="AE57" s="138">
        <f t="shared" si="7"/>
        <v>6.299999999999999</v>
      </c>
      <c r="AF57" s="40">
        <v>7</v>
      </c>
      <c r="AG57" s="56">
        <v>8</v>
      </c>
      <c r="AH57" s="138">
        <f t="shared" si="8"/>
        <v>7.699999999999999</v>
      </c>
      <c r="AI57" s="40">
        <v>8</v>
      </c>
      <c r="AJ57" s="56">
        <v>7</v>
      </c>
      <c r="AK57" s="138">
        <f t="shared" si="9"/>
        <v>7.299999999999999</v>
      </c>
    </row>
    <row r="58" spans="1:37" ht="21.75" customHeight="1">
      <c r="A58" s="60">
        <v>50</v>
      </c>
      <c r="B58" s="61">
        <v>1565010134</v>
      </c>
      <c r="C58" s="62" t="s">
        <v>122</v>
      </c>
      <c r="D58" s="63" t="s">
        <v>123</v>
      </c>
      <c r="E58" s="40">
        <v>6</v>
      </c>
      <c r="F58" s="56">
        <v>4</v>
      </c>
      <c r="G58" s="138">
        <f t="shared" si="0"/>
        <v>4.6</v>
      </c>
      <c r="H58" s="40">
        <v>3.5</v>
      </c>
      <c r="I58" s="56">
        <v>7</v>
      </c>
      <c r="J58" s="141">
        <f t="shared" si="1"/>
        <v>5.949999999999999</v>
      </c>
      <c r="K58" s="40">
        <v>9</v>
      </c>
      <c r="L58" s="56">
        <v>6</v>
      </c>
      <c r="M58" s="141">
        <f t="shared" si="10"/>
        <v>6.899999999999999</v>
      </c>
      <c r="N58" s="56">
        <v>9</v>
      </c>
      <c r="O58" s="56">
        <v>7</v>
      </c>
      <c r="P58" s="138">
        <f t="shared" si="2"/>
        <v>7.6</v>
      </c>
      <c r="Q58" s="40">
        <v>0</v>
      </c>
      <c r="R58" s="56">
        <v>4</v>
      </c>
      <c r="S58" s="138">
        <f t="shared" si="3"/>
        <v>2.8</v>
      </c>
      <c r="T58" s="40">
        <v>0</v>
      </c>
      <c r="U58" s="56">
        <v>8</v>
      </c>
      <c r="V58" s="138">
        <f t="shared" si="4"/>
        <v>5.6</v>
      </c>
      <c r="W58" s="40">
        <v>8</v>
      </c>
      <c r="X58" s="56">
        <v>5</v>
      </c>
      <c r="Y58" s="138">
        <f t="shared" si="5"/>
        <v>5.9</v>
      </c>
      <c r="Z58" s="40">
        <v>7</v>
      </c>
      <c r="AA58" s="56">
        <v>6</v>
      </c>
      <c r="AB58" s="138">
        <f t="shared" si="6"/>
        <v>6.299999999999999</v>
      </c>
      <c r="AC58" s="40">
        <v>0</v>
      </c>
      <c r="AD58" s="56">
        <v>3</v>
      </c>
      <c r="AE58" s="138">
        <f t="shared" si="7"/>
        <v>2.0999999999999996</v>
      </c>
      <c r="AF58" s="40">
        <v>7</v>
      </c>
      <c r="AG58" s="56">
        <v>6</v>
      </c>
      <c r="AH58" s="138">
        <f t="shared" si="8"/>
        <v>6.299999999999999</v>
      </c>
      <c r="AI58" s="40">
        <v>7</v>
      </c>
      <c r="AJ58" s="56">
        <v>7</v>
      </c>
      <c r="AK58" s="138">
        <f t="shared" si="9"/>
        <v>7</v>
      </c>
    </row>
    <row r="59" spans="1:37" ht="21.75" customHeight="1">
      <c r="A59" s="60">
        <v>51</v>
      </c>
      <c r="B59" s="61">
        <v>1565010135</v>
      </c>
      <c r="C59" s="62" t="s">
        <v>124</v>
      </c>
      <c r="D59" s="63" t="s">
        <v>125</v>
      </c>
      <c r="E59" s="40">
        <v>0</v>
      </c>
      <c r="F59" s="56">
        <v>8</v>
      </c>
      <c r="G59" s="138">
        <f t="shared" si="0"/>
        <v>5.6</v>
      </c>
      <c r="H59" s="40">
        <v>9</v>
      </c>
      <c r="I59" s="56">
        <v>8</v>
      </c>
      <c r="J59" s="141">
        <f t="shared" si="1"/>
        <v>8.299999999999999</v>
      </c>
      <c r="K59" s="40">
        <v>8</v>
      </c>
      <c r="L59" s="56">
        <v>7</v>
      </c>
      <c r="M59" s="141">
        <f t="shared" si="10"/>
        <v>7.299999999999999</v>
      </c>
      <c r="N59" s="56">
        <v>9</v>
      </c>
      <c r="O59" s="56">
        <v>8</v>
      </c>
      <c r="P59" s="138">
        <f t="shared" si="2"/>
        <v>8.299999999999999</v>
      </c>
      <c r="Q59" s="40">
        <v>0</v>
      </c>
      <c r="R59" s="56">
        <v>4</v>
      </c>
      <c r="S59" s="138">
        <f t="shared" si="3"/>
        <v>2.8</v>
      </c>
      <c r="T59" s="40">
        <v>5</v>
      </c>
      <c r="U59" s="56">
        <v>6</v>
      </c>
      <c r="V59" s="138">
        <f t="shared" si="4"/>
        <v>5.699999999999999</v>
      </c>
      <c r="W59" s="40">
        <v>7</v>
      </c>
      <c r="X59" s="56">
        <v>8</v>
      </c>
      <c r="Y59" s="138">
        <f t="shared" si="5"/>
        <v>7.699999999999999</v>
      </c>
      <c r="Z59" s="40">
        <v>7</v>
      </c>
      <c r="AA59" s="56">
        <v>6</v>
      </c>
      <c r="AB59" s="138">
        <f t="shared" si="6"/>
        <v>6.299999999999999</v>
      </c>
      <c r="AC59" s="40">
        <v>8</v>
      </c>
      <c r="AD59" s="56">
        <v>6</v>
      </c>
      <c r="AE59" s="138">
        <f t="shared" si="7"/>
        <v>6.6</v>
      </c>
      <c r="AF59" s="40">
        <v>8</v>
      </c>
      <c r="AG59" s="56">
        <v>8</v>
      </c>
      <c r="AH59" s="138">
        <f t="shared" si="8"/>
        <v>8</v>
      </c>
      <c r="AI59" s="40">
        <v>8</v>
      </c>
      <c r="AJ59" s="56">
        <v>7</v>
      </c>
      <c r="AK59" s="138">
        <f t="shared" si="9"/>
        <v>7.299999999999999</v>
      </c>
    </row>
    <row r="60" spans="1:37" ht="21.75" customHeight="1">
      <c r="A60" s="60">
        <v>52</v>
      </c>
      <c r="B60" s="61">
        <v>1565010136</v>
      </c>
      <c r="C60" s="64" t="s">
        <v>126</v>
      </c>
      <c r="D60" s="65" t="s">
        <v>125</v>
      </c>
      <c r="E60" s="40">
        <v>6</v>
      </c>
      <c r="F60" s="56">
        <v>7</v>
      </c>
      <c r="G60" s="138">
        <f t="shared" si="0"/>
        <v>6.699999999999999</v>
      </c>
      <c r="H60" s="40">
        <v>9</v>
      </c>
      <c r="I60" s="56">
        <v>7</v>
      </c>
      <c r="J60" s="141">
        <f t="shared" si="1"/>
        <v>7.6</v>
      </c>
      <c r="K60" s="40">
        <v>8</v>
      </c>
      <c r="L60" s="56">
        <v>8</v>
      </c>
      <c r="M60" s="141">
        <f t="shared" si="10"/>
        <v>8</v>
      </c>
      <c r="N60" s="56">
        <v>9</v>
      </c>
      <c r="O60" s="56">
        <v>8</v>
      </c>
      <c r="P60" s="138">
        <f t="shared" si="2"/>
        <v>8.299999999999999</v>
      </c>
      <c r="Q60" s="40">
        <v>0</v>
      </c>
      <c r="R60" s="56">
        <v>5</v>
      </c>
      <c r="S60" s="138">
        <f t="shared" si="3"/>
        <v>3.5</v>
      </c>
      <c r="T60" s="40">
        <v>3</v>
      </c>
      <c r="U60" s="56">
        <v>8</v>
      </c>
      <c r="V60" s="138">
        <f t="shared" si="4"/>
        <v>6.5</v>
      </c>
      <c r="W60" s="40">
        <v>7</v>
      </c>
      <c r="X60" s="56">
        <v>8</v>
      </c>
      <c r="Y60" s="138">
        <f t="shared" si="5"/>
        <v>7.699999999999999</v>
      </c>
      <c r="Z60" s="40">
        <v>7</v>
      </c>
      <c r="AA60" s="56">
        <v>6</v>
      </c>
      <c r="AB60" s="138">
        <f t="shared" si="6"/>
        <v>6.299999999999999</v>
      </c>
      <c r="AC60" s="40">
        <v>6</v>
      </c>
      <c r="AD60" s="56">
        <v>6</v>
      </c>
      <c r="AE60" s="138">
        <f t="shared" si="7"/>
        <v>5.999999999999999</v>
      </c>
      <c r="AF60" s="40">
        <v>7</v>
      </c>
      <c r="AG60" s="56">
        <v>8</v>
      </c>
      <c r="AH60" s="138">
        <f t="shared" si="8"/>
        <v>7.699999999999999</v>
      </c>
      <c r="AI60" s="40">
        <v>6</v>
      </c>
      <c r="AJ60" s="56">
        <v>7</v>
      </c>
      <c r="AK60" s="138">
        <f t="shared" si="9"/>
        <v>6.699999999999999</v>
      </c>
    </row>
    <row r="61" spans="1:37" ht="21.75" customHeight="1">
      <c r="A61" s="60">
        <v>53</v>
      </c>
      <c r="B61" s="61">
        <v>1565010137</v>
      </c>
      <c r="C61" s="62" t="s">
        <v>40</v>
      </c>
      <c r="D61" s="63" t="s">
        <v>47</v>
      </c>
      <c r="E61" s="40">
        <v>7</v>
      </c>
      <c r="F61" s="56">
        <v>8</v>
      </c>
      <c r="G61" s="138">
        <f t="shared" si="0"/>
        <v>7.699999999999999</v>
      </c>
      <c r="H61" s="40">
        <v>7</v>
      </c>
      <c r="I61" s="56">
        <v>6</v>
      </c>
      <c r="J61" s="141">
        <f t="shared" si="1"/>
        <v>6.299999999999999</v>
      </c>
      <c r="K61" s="40">
        <v>9</v>
      </c>
      <c r="L61" s="56">
        <v>7</v>
      </c>
      <c r="M61" s="141">
        <f t="shared" si="10"/>
        <v>7.6</v>
      </c>
      <c r="N61" s="56">
        <v>9</v>
      </c>
      <c r="O61" s="56">
        <v>6</v>
      </c>
      <c r="P61" s="138">
        <f t="shared" si="2"/>
        <v>6.899999999999999</v>
      </c>
      <c r="Q61" s="40">
        <v>8</v>
      </c>
      <c r="R61" s="56">
        <v>6</v>
      </c>
      <c r="S61" s="138">
        <f t="shared" si="3"/>
        <v>6.6</v>
      </c>
      <c r="T61" s="40">
        <v>8</v>
      </c>
      <c r="U61" s="56">
        <v>6</v>
      </c>
      <c r="V61" s="138">
        <f t="shared" si="4"/>
        <v>6.6</v>
      </c>
      <c r="W61" s="40">
        <v>7</v>
      </c>
      <c r="X61" s="56">
        <v>7</v>
      </c>
      <c r="Y61" s="138">
        <f t="shared" si="5"/>
        <v>7</v>
      </c>
      <c r="Z61" s="40">
        <v>7</v>
      </c>
      <c r="AA61" s="56">
        <v>6</v>
      </c>
      <c r="AB61" s="138">
        <f t="shared" si="6"/>
        <v>6.299999999999999</v>
      </c>
      <c r="AC61" s="40">
        <v>8</v>
      </c>
      <c r="AD61" s="56">
        <v>6</v>
      </c>
      <c r="AE61" s="138">
        <f t="shared" si="7"/>
        <v>6.6</v>
      </c>
      <c r="AF61" s="40">
        <v>8</v>
      </c>
      <c r="AG61" s="56">
        <v>7</v>
      </c>
      <c r="AH61" s="138">
        <f t="shared" si="8"/>
        <v>7.299999999999999</v>
      </c>
      <c r="AI61" s="40">
        <v>8</v>
      </c>
      <c r="AJ61" s="56">
        <v>7</v>
      </c>
      <c r="AK61" s="138">
        <f t="shared" si="9"/>
        <v>7.299999999999999</v>
      </c>
    </row>
    <row r="62" spans="1:37" ht="21.75" customHeight="1">
      <c r="A62" s="60">
        <v>54</v>
      </c>
      <c r="B62" s="61">
        <v>1565010138</v>
      </c>
      <c r="C62" s="62" t="s">
        <v>127</v>
      </c>
      <c r="D62" s="63" t="s">
        <v>128</v>
      </c>
      <c r="E62" s="57">
        <v>0</v>
      </c>
      <c r="F62" s="58" t="s">
        <v>56</v>
      </c>
      <c r="G62" s="139" t="e">
        <f t="shared" si="0"/>
        <v>#VALUE!</v>
      </c>
      <c r="H62" s="57">
        <v>3.5</v>
      </c>
      <c r="I62" s="58" t="s">
        <v>56</v>
      </c>
      <c r="J62" s="142" t="e">
        <f t="shared" si="1"/>
        <v>#VALUE!</v>
      </c>
      <c r="K62" s="57">
        <v>8</v>
      </c>
      <c r="L62" s="58" t="s">
        <v>56</v>
      </c>
      <c r="M62" s="142" t="e">
        <f t="shared" si="10"/>
        <v>#VALUE!</v>
      </c>
      <c r="N62" s="58">
        <v>9</v>
      </c>
      <c r="O62" s="58" t="s">
        <v>56</v>
      </c>
      <c r="P62" s="139" t="e">
        <f t="shared" si="2"/>
        <v>#VALUE!</v>
      </c>
      <c r="Q62" s="57">
        <v>0</v>
      </c>
      <c r="R62" s="58" t="s">
        <v>56</v>
      </c>
      <c r="S62" s="139" t="e">
        <f t="shared" si="3"/>
        <v>#VALUE!</v>
      </c>
      <c r="T62" s="57">
        <v>0</v>
      </c>
      <c r="U62" s="58" t="s">
        <v>56</v>
      </c>
      <c r="V62" s="139" t="e">
        <f t="shared" si="4"/>
        <v>#VALUE!</v>
      </c>
      <c r="W62" s="40">
        <v>7</v>
      </c>
      <c r="X62" s="58" t="s">
        <v>56</v>
      </c>
      <c r="Y62" s="139" t="e">
        <f t="shared" si="5"/>
        <v>#VALUE!</v>
      </c>
      <c r="Z62" s="57">
        <v>7</v>
      </c>
      <c r="AA62" s="58" t="s">
        <v>56</v>
      </c>
      <c r="AB62" s="139" t="e">
        <f t="shared" si="6"/>
        <v>#VALUE!</v>
      </c>
      <c r="AC62" s="57">
        <v>0</v>
      </c>
      <c r="AD62" s="58" t="s">
        <v>56</v>
      </c>
      <c r="AE62" s="139" t="e">
        <f t="shared" si="7"/>
        <v>#VALUE!</v>
      </c>
      <c r="AF62" s="57">
        <v>7</v>
      </c>
      <c r="AG62" s="58" t="s">
        <v>56</v>
      </c>
      <c r="AH62" s="139" t="e">
        <f t="shared" si="8"/>
        <v>#VALUE!</v>
      </c>
      <c r="AI62" s="57">
        <v>0</v>
      </c>
      <c r="AJ62" s="58" t="s">
        <v>56</v>
      </c>
      <c r="AK62" s="139" t="e">
        <f t="shared" si="9"/>
        <v>#VALUE!</v>
      </c>
    </row>
    <row r="63" spans="1:37" s="19" customFormat="1" ht="21.75" customHeight="1">
      <c r="A63" s="60">
        <v>55</v>
      </c>
      <c r="B63" s="61">
        <v>1565010139</v>
      </c>
      <c r="C63" s="62" t="s">
        <v>129</v>
      </c>
      <c r="D63" s="63" t="s">
        <v>128</v>
      </c>
      <c r="E63" s="40">
        <v>7</v>
      </c>
      <c r="F63" s="81">
        <v>8</v>
      </c>
      <c r="G63" s="138">
        <f t="shared" si="0"/>
        <v>7.699999999999999</v>
      </c>
      <c r="H63" s="40">
        <v>9</v>
      </c>
      <c r="I63" s="56">
        <v>7</v>
      </c>
      <c r="J63" s="141">
        <f t="shared" si="1"/>
        <v>7.6</v>
      </c>
      <c r="K63" s="40">
        <v>8</v>
      </c>
      <c r="L63" s="56">
        <v>7</v>
      </c>
      <c r="M63" s="141">
        <f t="shared" si="10"/>
        <v>7.299999999999999</v>
      </c>
      <c r="N63" s="56">
        <v>9</v>
      </c>
      <c r="O63" s="56">
        <v>8</v>
      </c>
      <c r="P63" s="138">
        <f t="shared" si="2"/>
        <v>8.299999999999999</v>
      </c>
      <c r="Q63" s="40">
        <v>7</v>
      </c>
      <c r="R63" s="56">
        <v>6</v>
      </c>
      <c r="S63" s="138">
        <f t="shared" si="3"/>
        <v>6.299999999999999</v>
      </c>
      <c r="T63" s="40">
        <v>6</v>
      </c>
      <c r="U63" s="56">
        <v>7</v>
      </c>
      <c r="V63" s="138">
        <f t="shared" si="4"/>
        <v>6.699999999999999</v>
      </c>
      <c r="W63" s="40">
        <v>7</v>
      </c>
      <c r="X63" s="56">
        <v>8</v>
      </c>
      <c r="Y63" s="138">
        <f t="shared" si="5"/>
        <v>7.699999999999999</v>
      </c>
      <c r="Z63" s="40">
        <v>7</v>
      </c>
      <c r="AA63" s="56">
        <v>6</v>
      </c>
      <c r="AB63" s="138">
        <f t="shared" si="6"/>
        <v>6.299999999999999</v>
      </c>
      <c r="AC63" s="40">
        <v>7</v>
      </c>
      <c r="AD63" s="56">
        <v>6</v>
      </c>
      <c r="AE63" s="138">
        <f t="shared" si="7"/>
        <v>6.299999999999999</v>
      </c>
      <c r="AF63" s="40">
        <v>7</v>
      </c>
      <c r="AG63" s="56">
        <v>7</v>
      </c>
      <c r="AH63" s="138">
        <f t="shared" si="8"/>
        <v>7</v>
      </c>
      <c r="AI63" s="40">
        <v>7</v>
      </c>
      <c r="AJ63" s="56">
        <v>7</v>
      </c>
      <c r="AK63" s="138">
        <f t="shared" si="9"/>
        <v>7</v>
      </c>
    </row>
    <row r="64" spans="1:37" ht="21.75" customHeight="1">
      <c r="A64" s="60">
        <v>56</v>
      </c>
      <c r="B64" s="61">
        <v>1565010141</v>
      </c>
      <c r="C64" s="62" t="s">
        <v>130</v>
      </c>
      <c r="D64" s="63" t="s">
        <v>131</v>
      </c>
      <c r="E64" s="40">
        <v>8</v>
      </c>
      <c r="F64" s="56">
        <v>7</v>
      </c>
      <c r="G64" s="138">
        <f t="shared" si="0"/>
        <v>7.299999999999999</v>
      </c>
      <c r="H64" s="40">
        <v>9</v>
      </c>
      <c r="I64" s="56">
        <v>7</v>
      </c>
      <c r="J64" s="141">
        <f t="shared" si="1"/>
        <v>7.6</v>
      </c>
      <c r="K64" s="40">
        <v>8</v>
      </c>
      <c r="L64" s="56">
        <v>7</v>
      </c>
      <c r="M64" s="141">
        <f t="shared" si="10"/>
        <v>7.299999999999999</v>
      </c>
      <c r="N64" s="56">
        <v>9</v>
      </c>
      <c r="O64" s="56">
        <v>8</v>
      </c>
      <c r="P64" s="138">
        <f t="shared" si="2"/>
        <v>8.299999999999999</v>
      </c>
      <c r="Q64" s="40">
        <v>8</v>
      </c>
      <c r="R64" s="56">
        <v>7</v>
      </c>
      <c r="S64" s="138">
        <f t="shared" si="3"/>
        <v>7.299999999999999</v>
      </c>
      <c r="T64" s="40">
        <v>8</v>
      </c>
      <c r="U64" s="56">
        <v>8</v>
      </c>
      <c r="V64" s="138">
        <f t="shared" si="4"/>
        <v>8</v>
      </c>
      <c r="W64" s="40">
        <v>7</v>
      </c>
      <c r="X64" s="56">
        <v>8</v>
      </c>
      <c r="Y64" s="138">
        <f t="shared" si="5"/>
        <v>7.699999999999999</v>
      </c>
      <c r="Z64" s="40">
        <v>7</v>
      </c>
      <c r="AA64" s="56">
        <v>6</v>
      </c>
      <c r="AB64" s="138">
        <f t="shared" si="6"/>
        <v>6.299999999999999</v>
      </c>
      <c r="AC64" s="40">
        <v>9</v>
      </c>
      <c r="AD64" s="56">
        <v>6</v>
      </c>
      <c r="AE64" s="138">
        <f t="shared" si="7"/>
        <v>6.899999999999999</v>
      </c>
      <c r="AF64" s="40">
        <v>8</v>
      </c>
      <c r="AG64" s="56">
        <v>8</v>
      </c>
      <c r="AH64" s="138">
        <f t="shared" si="8"/>
        <v>8</v>
      </c>
      <c r="AI64" s="40">
        <v>9</v>
      </c>
      <c r="AJ64" s="56">
        <v>7</v>
      </c>
      <c r="AK64" s="138">
        <f t="shared" si="9"/>
        <v>7.6</v>
      </c>
    </row>
    <row r="65" spans="1:37" ht="21.75" customHeight="1">
      <c r="A65" s="60">
        <v>57</v>
      </c>
      <c r="B65" s="61">
        <v>1565010142</v>
      </c>
      <c r="C65" s="62" t="s">
        <v>132</v>
      </c>
      <c r="D65" s="63" t="s">
        <v>24</v>
      </c>
      <c r="E65" s="57">
        <v>8</v>
      </c>
      <c r="F65" s="58" t="s">
        <v>56</v>
      </c>
      <c r="G65" s="139" t="e">
        <f t="shared" si="0"/>
        <v>#VALUE!</v>
      </c>
      <c r="H65" s="57">
        <v>9.5</v>
      </c>
      <c r="I65" s="58" t="s">
        <v>56</v>
      </c>
      <c r="J65" s="142" t="e">
        <f t="shared" si="1"/>
        <v>#VALUE!</v>
      </c>
      <c r="K65" s="57">
        <v>8</v>
      </c>
      <c r="L65" s="58" t="s">
        <v>56</v>
      </c>
      <c r="M65" s="142" t="e">
        <f t="shared" si="10"/>
        <v>#VALUE!</v>
      </c>
      <c r="N65" s="58">
        <v>9</v>
      </c>
      <c r="O65" s="58" t="s">
        <v>56</v>
      </c>
      <c r="P65" s="139" t="e">
        <f t="shared" si="2"/>
        <v>#VALUE!</v>
      </c>
      <c r="Q65" s="57">
        <v>8</v>
      </c>
      <c r="R65" s="58" t="s">
        <v>56</v>
      </c>
      <c r="S65" s="139" t="e">
        <f t="shared" si="3"/>
        <v>#VALUE!</v>
      </c>
      <c r="T65" s="57">
        <v>7</v>
      </c>
      <c r="U65" s="58" t="s">
        <v>56</v>
      </c>
      <c r="V65" s="139" t="e">
        <f t="shared" si="4"/>
        <v>#VALUE!</v>
      </c>
      <c r="W65" s="57">
        <v>8</v>
      </c>
      <c r="X65" s="58" t="s">
        <v>56</v>
      </c>
      <c r="Y65" s="139" t="e">
        <f t="shared" si="5"/>
        <v>#VALUE!</v>
      </c>
      <c r="Z65" s="57">
        <v>7</v>
      </c>
      <c r="AA65" s="58" t="s">
        <v>56</v>
      </c>
      <c r="AB65" s="139" t="e">
        <f t="shared" si="6"/>
        <v>#VALUE!</v>
      </c>
      <c r="AC65" s="57">
        <v>7</v>
      </c>
      <c r="AD65" s="58" t="s">
        <v>56</v>
      </c>
      <c r="AE65" s="139" t="e">
        <f t="shared" si="7"/>
        <v>#VALUE!</v>
      </c>
      <c r="AF65" s="57">
        <v>8</v>
      </c>
      <c r="AG65" s="58" t="s">
        <v>56</v>
      </c>
      <c r="AH65" s="139" t="e">
        <f t="shared" si="8"/>
        <v>#VALUE!</v>
      </c>
      <c r="AI65" s="57">
        <v>0</v>
      </c>
      <c r="AJ65" s="58" t="s">
        <v>56</v>
      </c>
      <c r="AK65" s="139" t="e">
        <f t="shared" si="9"/>
        <v>#VALUE!</v>
      </c>
    </row>
    <row r="66" spans="1:37" ht="21.75" customHeight="1">
      <c r="A66" s="60">
        <v>58</v>
      </c>
      <c r="B66" s="61">
        <v>1565010143</v>
      </c>
      <c r="C66" s="62" t="s">
        <v>133</v>
      </c>
      <c r="D66" s="63" t="s">
        <v>134</v>
      </c>
      <c r="E66" s="40">
        <v>7</v>
      </c>
      <c r="F66" s="56">
        <v>8</v>
      </c>
      <c r="G66" s="138">
        <f t="shared" si="0"/>
        <v>7.699999999999999</v>
      </c>
      <c r="H66" s="40">
        <v>9</v>
      </c>
      <c r="I66" s="56">
        <v>7</v>
      </c>
      <c r="J66" s="141">
        <f t="shared" si="1"/>
        <v>7.6</v>
      </c>
      <c r="K66" s="40">
        <v>8</v>
      </c>
      <c r="L66" s="56">
        <v>8</v>
      </c>
      <c r="M66" s="141">
        <f t="shared" si="10"/>
        <v>8</v>
      </c>
      <c r="N66" s="56">
        <v>9</v>
      </c>
      <c r="O66" s="56">
        <v>8</v>
      </c>
      <c r="P66" s="138">
        <f t="shared" si="2"/>
        <v>8.299999999999999</v>
      </c>
      <c r="Q66" s="40">
        <v>8</v>
      </c>
      <c r="R66" s="56">
        <v>5</v>
      </c>
      <c r="S66" s="138">
        <f t="shared" si="3"/>
        <v>5.9</v>
      </c>
      <c r="T66" s="40">
        <v>3</v>
      </c>
      <c r="U66" s="56">
        <v>8</v>
      </c>
      <c r="V66" s="138">
        <f t="shared" si="4"/>
        <v>6.5</v>
      </c>
      <c r="W66" s="40">
        <v>7</v>
      </c>
      <c r="X66" s="56">
        <v>7</v>
      </c>
      <c r="Y66" s="138">
        <f t="shared" si="5"/>
        <v>7</v>
      </c>
      <c r="Z66" s="40">
        <v>7</v>
      </c>
      <c r="AA66" s="56">
        <v>6</v>
      </c>
      <c r="AB66" s="138">
        <f t="shared" si="6"/>
        <v>6.299999999999999</v>
      </c>
      <c r="AC66" s="40">
        <v>8</v>
      </c>
      <c r="AD66" s="56">
        <v>6</v>
      </c>
      <c r="AE66" s="138">
        <f t="shared" si="7"/>
        <v>6.6</v>
      </c>
      <c r="AF66" s="40">
        <v>8</v>
      </c>
      <c r="AG66" s="56">
        <v>8</v>
      </c>
      <c r="AH66" s="138">
        <f t="shared" si="8"/>
        <v>8</v>
      </c>
      <c r="AI66" s="40">
        <v>9</v>
      </c>
      <c r="AJ66" s="56">
        <v>8</v>
      </c>
      <c r="AK66" s="138">
        <f t="shared" si="9"/>
        <v>8.299999999999999</v>
      </c>
    </row>
    <row r="67" spans="1:37" ht="21.75" customHeight="1">
      <c r="A67" s="60">
        <v>59</v>
      </c>
      <c r="B67" s="61">
        <v>1565010144</v>
      </c>
      <c r="C67" s="62" t="s">
        <v>135</v>
      </c>
      <c r="D67" s="63" t="s">
        <v>134</v>
      </c>
      <c r="E67" s="40">
        <v>7</v>
      </c>
      <c r="F67" s="56">
        <v>7</v>
      </c>
      <c r="G67" s="138">
        <f t="shared" si="0"/>
        <v>7</v>
      </c>
      <c r="H67" s="40">
        <v>9</v>
      </c>
      <c r="I67" s="56">
        <v>7</v>
      </c>
      <c r="J67" s="141">
        <f t="shared" si="1"/>
        <v>7.6</v>
      </c>
      <c r="K67" s="40">
        <v>8</v>
      </c>
      <c r="L67" s="56">
        <v>7</v>
      </c>
      <c r="M67" s="141">
        <f t="shared" si="10"/>
        <v>7.299999999999999</v>
      </c>
      <c r="N67" s="56">
        <v>9</v>
      </c>
      <c r="O67" s="56">
        <v>8</v>
      </c>
      <c r="P67" s="138">
        <f t="shared" si="2"/>
        <v>8.299999999999999</v>
      </c>
      <c r="Q67" s="40">
        <v>0</v>
      </c>
      <c r="R67" s="56">
        <v>5</v>
      </c>
      <c r="S67" s="138">
        <f t="shared" si="3"/>
        <v>3.5</v>
      </c>
      <c r="T67" s="40">
        <v>8</v>
      </c>
      <c r="U67" s="56">
        <v>7</v>
      </c>
      <c r="V67" s="138">
        <f t="shared" si="4"/>
        <v>7.299999999999999</v>
      </c>
      <c r="W67" s="40">
        <v>7</v>
      </c>
      <c r="X67" s="56">
        <v>7</v>
      </c>
      <c r="Y67" s="138">
        <f t="shared" si="5"/>
        <v>7</v>
      </c>
      <c r="Z67" s="40">
        <v>7</v>
      </c>
      <c r="AA67" s="56">
        <v>6</v>
      </c>
      <c r="AB67" s="138">
        <f t="shared" si="6"/>
        <v>6.299999999999999</v>
      </c>
      <c r="AC67" s="40">
        <v>8</v>
      </c>
      <c r="AD67" s="56">
        <v>6</v>
      </c>
      <c r="AE67" s="138">
        <f t="shared" si="7"/>
        <v>6.6</v>
      </c>
      <c r="AF67" s="40">
        <v>8</v>
      </c>
      <c r="AG67" s="56">
        <v>7</v>
      </c>
      <c r="AH67" s="138">
        <f t="shared" si="8"/>
        <v>7.299999999999999</v>
      </c>
      <c r="AI67" s="40">
        <v>0</v>
      </c>
      <c r="AJ67" s="56">
        <v>8</v>
      </c>
      <c r="AK67" s="138">
        <f t="shared" si="9"/>
        <v>5.6</v>
      </c>
    </row>
    <row r="68" spans="1:37" ht="21.75" customHeight="1">
      <c r="A68" s="60">
        <v>60</v>
      </c>
      <c r="B68" s="61">
        <v>1565010145</v>
      </c>
      <c r="C68" s="62" t="s">
        <v>136</v>
      </c>
      <c r="D68" s="63" t="s">
        <v>134</v>
      </c>
      <c r="E68" s="40">
        <v>7</v>
      </c>
      <c r="F68" s="56">
        <v>7</v>
      </c>
      <c r="G68" s="138">
        <f t="shared" si="0"/>
        <v>7</v>
      </c>
      <c r="H68" s="40">
        <v>7</v>
      </c>
      <c r="I68" s="56">
        <v>7</v>
      </c>
      <c r="J68" s="141">
        <f t="shared" si="1"/>
        <v>7</v>
      </c>
      <c r="K68" s="40">
        <v>8</v>
      </c>
      <c r="L68" s="56">
        <v>8</v>
      </c>
      <c r="M68" s="141">
        <f t="shared" si="10"/>
        <v>8</v>
      </c>
      <c r="N68" s="56">
        <v>9</v>
      </c>
      <c r="O68" s="56">
        <v>8</v>
      </c>
      <c r="P68" s="138">
        <f t="shared" si="2"/>
        <v>8.299999999999999</v>
      </c>
      <c r="Q68" s="40">
        <v>0</v>
      </c>
      <c r="R68" s="56">
        <v>9</v>
      </c>
      <c r="S68" s="138">
        <f t="shared" si="3"/>
        <v>6.3</v>
      </c>
      <c r="T68" s="40">
        <v>0</v>
      </c>
      <c r="U68" s="56">
        <v>7</v>
      </c>
      <c r="V68" s="138">
        <f t="shared" si="4"/>
        <v>4.8999999999999995</v>
      </c>
      <c r="W68" s="40">
        <v>7</v>
      </c>
      <c r="X68" s="56">
        <v>8</v>
      </c>
      <c r="Y68" s="138">
        <f t="shared" si="5"/>
        <v>7.699999999999999</v>
      </c>
      <c r="Z68" s="40">
        <v>6</v>
      </c>
      <c r="AA68" s="56">
        <v>7</v>
      </c>
      <c r="AB68" s="138">
        <f t="shared" si="6"/>
        <v>6.699999999999999</v>
      </c>
      <c r="AC68" s="40">
        <v>0</v>
      </c>
      <c r="AD68" s="56">
        <v>7</v>
      </c>
      <c r="AE68" s="138">
        <f t="shared" si="7"/>
        <v>4.8999999999999995</v>
      </c>
      <c r="AF68" s="40">
        <v>0</v>
      </c>
      <c r="AG68" s="56">
        <v>7</v>
      </c>
      <c r="AH68" s="138">
        <f t="shared" si="8"/>
        <v>4.8999999999999995</v>
      </c>
      <c r="AI68" s="40">
        <v>0</v>
      </c>
      <c r="AJ68" s="56">
        <v>8</v>
      </c>
      <c r="AK68" s="138">
        <f t="shared" si="9"/>
        <v>5.6</v>
      </c>
    </row>
    <row r="69" spans="1:37" ht="21.75" customHeight="1">
      <c r="A69" s="60">
        <v>61</v>
      </c>
      <c r="B69" s="61">
        <v>1565010146</v>
      </c>
      <c r="C69" s="62" t="s">
        <v>137</v>
      </c>
      <c r="D69" s="63" t="s">
        <v>33</v>
      </c>
      <c r="E69" s="40">
        <v>8</v>
      </c>
      <c r="F69" s="56">
        <v>8</v>
      </c>
      <c r="G69" s="138">
        <f t="shared" si="0"/>
        <v>8</v>
      </c>
      <c r="H69" s="40">
        <v>9</v>
      </c>
      <c r="I69" s="56">
        <v>7</v>
      </c>
      <c r="J69" s="141">
        <f t="shared" si="1"/>
        <v>7.6</v>
      </c>
      <c r="K69" s="40">
        <v>8</v>
      </c>
      <c r="L69" s="56">
        <v>7</v>
      </c>
      <c r="M69" s="141">
        <f t="shared" si="10"/>
        <v>7.299999999999999</v>
      </c>
      <c r="N69" s="56">
        <v>9</v>
      </c>
      <c r="O69" s="56">
        <v>8</v>
      </c>
      <c r="P69" s="138">
        <f t="shared" si="2"/>
        <v>8.299999999999999</v>
      </c>
      <c r="Q69" s="40">
        <v>0</v>
      </c>
      <c r="R69" s="56">
        <v>5</v>
      </c>
      <c r="S69" s="138">
        <f t="shared" si="3"/>
        <v>3.5</v>
      </c>
      <c r="T69" s="40">
        <v>8</v>
      </c>
      <c r="U69" s="56">
        <v>6</v>
      </c>
      <c r="V69" s="138">
        <f t="shared" si="4"/>
        <v>6.6</v>
      </c>
      <c r="W69" s="40">
        <v>7</v>
      </c>
      <c r="X69" s="56">
        <v>7</v>
      </c>
      <c r="Y69" s="138">
        <f t="shared" si="5"/>
        <v>7</v>
      </c>
      <c r="Z69" s="40">
        <v>7</v>
      </c>
      <c r="AA69" s="56">
        <v>6</v>
      </c>
      <c r="AB69" s="138">
        <f t="shared" si="6"/>
        <v>6.299999999999999</v>
      </c>
      <c r="AC69" s="40">
        <v>9</v>
      </c>
      <c r="AD69" s="56">
        <v>6</v>
      </c>
      <c r="AE69" s="138">
        <f t="shared" si="7"/>
        <v>6.899999999999999</v>
      </c>
      <c r="AF69" s="40">
        <v>0</v>
      </c>
      <c r="AG69" s="56">
        <v>8</v>
      </c>
      <c r="AH69" s="138">
        <f t="shared" si="8"/>
        <v>5.6</v>
      </c>
      <c r="AI69" s="40">
        <v>0</v>
      </c>
      <c r="AJ69" s="56">
        <v>8</v>
      </c>
      <c r="AK69" s="138">
        <f t="shared" si="9"/>
        <v>5.6</v>
      </c>
    </row>
    <row r="70" spans="1:37" ht="21.75" customHeight="1">
      <c r="A70" s="60">
        <v>62</v>
      </c>
      <c r="B70" s="61">
        <v>1565010147</v>
      </c>
      <c r="C70" s="62" t="s">
        <v>138</v>
      </c>
      <c r="D70" s="63" t="s">
        <v>139</v>
      </c>
      <c r="E70" s="40">
        <v>8</v>
      </c>
      <c r="F70" s="56">
        <v>7</v>
      </c>
      <c r="G70" s="138">
        <f t="shared" si="0"/>
        <v>7.299999999999999</v>
      </c>
      <c r="H70" s="40">
        <v>9</v>
      </c>
      <c r="I70" s="56">
        <v>7</v>
      </c>
      <c r="J70" s="141">
        <f t="shared" si="1"/>
        <v>7.6</v>
      </c>
      <c r="K70" s="40">
        <v>8</v>
      </c>
      <c r="L70" s="56">
        <v>8</v>
      </c>
      <c r="M70" s="141">
        <f t="shared" si="10"/>
        <v>8</v>
      </c>
      <c r="N70" s="56">
        <v>9</v>
      </c>
      <c r="O70" s="56">
        <v>6</v>
      </c>
      <c r="P70" s="138">
        <f t="shared" si="2"/>
        <v>6.899999999999999</v>
      </c>
      <c r="Q70" s="40">
        <v>8</v>
      </c>
      <c r="R70" s="56">
        <v>7</v>
      </c>
      <c r="S70" s="138">
        <f t="shared" si="3"/>
        <v>7.299999999999999</v>
      </c>
      <c r="T70" s="40">
        <v>8</v>
      </c>
      <c r="U70" s="56">
        <v>7</v>
      </c>
      <c r="V70" s="138">
        <f t="shared" si="4"/>
        <v>7.299999999999999</v>
      </c>
      <c r="W70" s="40">
        <v>7</v>
      </c>
      <c r="X70" s="56">
        <v>7</v>
      </c>
      <c r="Y70" s="138">
        <f t="shared" si="5"/>
        <v>7</v>
      </c>
      <c r="Z70" s="40">
        <v>7</v>
      </c>
      <c r="AA70" s="56">
        <v>6</v>
      </c>
      <c r="AB70" s="138">
        <f t="shared" si="6"/>
        <v>6.299999999999999</v>
      </c>
      <c r="AC70" s="40">
        <v>9</v>
      </c>
      <c r="AD70" s="56">
        <v>6</v>
      </c>
      <c r="AE70" s="138">
        <f t="shared" si="7"/>
        <v>6.899999999999999</v>
      </c>
      <c r="AF70" s="40">
        <v>8</v>
      </c>
      <c r="AG70" s="56">
        <v>8</v>
      </c>
      <c r="AH70" s="138">
        <f t="shared" si="8"/>
        <v>8</v>
      </c>
      <c r="AI70" s="40">
        <v>9</v>
      </c>
      <c r="AJ70" s="56">
        <v>8</v>
      </c>
      <c r="AK70" s="138">
        <f t="shared" si="9"/>
        <v>8.299999999999999</v>
      </c>
    </row>
    <row r="71" spans="1:37" ht="21.75" customHeight="1">
      <c r="A71" s="60">
        <v>63</v>
      </c>
      <c r="B71" s="61">
        <v>1565010149</v>
      </c>
      <c r="C71" s="62" t="s">
        <v>140</v>
      </c>
      <c r="D71" s="63" t="s">
        <v>48</v>
      </c>
      <c r="E71" s="40">
        <v>7</v>
      </c>
      <c r="F71" s="56">
        <v>8</v>
      </c>
      <c r="G71" s="138">
        <f t="shared" si="0"/>
        <v>7.699999999999999</v>
      </c>
      <c r="H71" s="40">
        <v>9</v>
      </c>
      <c r="I71" s="56">
        <v>7</v>
      </c>
      <c r="J71" s="141">
        <f t="shared" si="1"/>
        <v>7.6</v>
      </c>
      <c r="K71" s="40">
        <v>9</v>
      </c>
      <c r="L71" s="56">
        <v>8</v>
      </c>
      <c r="M71" s="141">
        <f t="shared" si="10"/>
        <v>8.299999999999999</v>
      </c>
      <c r="N71" s="56">
        <v>9</v>
      </c>
      <c r="O71" s="56">
        <v>8</v>
      </c>
      <c r="P71" s="138">
        <f t="shared" si="2"/>
        <v>8.299999999999999</v>
      </c>
      <c r="Q71" s="40">
        <v>7</v>
      </c>
      <c r="R71" s="56">
        <v>6</v>
      </c>
      <c r="S71" s="138">
        <f t="shared" si="3"/>
        <v>6.299999999999999</v>
      </c>
      <c r="T71" s="40">
        <v>6</v>
      </c>
      <c r="U71" s="56">
        <v>7</v>
      </c>
      <c r="V71" s="138">
        <f t="shared" si="4"/>
        <v>6.699999999999999</v>
      </c>
      <c r="W71" s="40">
        <v>8</v>
      </c>
      <c r="X71" s="56">
        <v>7</v>
      </c>
      <c r="Y71" s="138">
        <f t="shared" si="5"/>
        <v>7.299999999999999</v>
      </c>
      <c r="Z71" s="40">
        <v>7</v>
      </c>
      <c r="AA71" s="56">
        <v>6</v>
      </c>
      <c r="AB71" s="138">
        <f t="shared" si="6"/>
        <v>6.299999999999999</v>
      </c>
      <c r="AC71" s="40">
        <v>7</v>
      </c>
      <c r="AD71" s="56">
        <v>6</v>
      </c>
      <c r="AE71" s="138">
        <f t="shared" si="7"/>
        <v>6.299999999999999</v>
      </c>
      <c r="AF71" s="40">
        <v>8</v>
      </c>
      <c r="AG71" s="56">
        <v>8</v>
      </c>
      <c r="AH71" s="138">
        <f t="shared" si="8"/>
        <v>8</v>
      </c>
      <c r="AI71" s="40">
        <v>7</v>
      </c>
      <c r="AJ71" s="56">
        <v>8</v>
      </c>
      <c r="AK71" s="138">
        <f t="shared" si="9"/>
        <v>7.699999999999999</v>
      </c>
    </row>
    <row r="72" spans="1:37" ht="21.75" customHeight="1">
      <c r="A72" s="60">
        <v>64</v>
      </c>
      <c r="B72" s="61">
        <v>1565010150</v>
      </c>
      <c r="C72" s="62" t="s">
        <v>141</v>
      </c>
      <c r="D72" s="63" t="s">
        <v>142</v>
      </c>
      <c r="E72" s="40">
        <v>7</v>
      </c>
      <c r="F72" s="56">
        <v>7</v>
      </c>
      <c r="G72" s="138">
        <f aca="true" t="shared" si="11" ref="G72:G109">0.3*E72+0.7*F72</f>
        <v>7</v>
      </c>
      <c r="H72" s="40">
        <v>7</v>
      </c>
      <c r="I72" s="56">
        <v>7</v>
      </c>
      <c r="J72" s="141">
        <f aca="true" t="shared" si="12" ref="J72:J109">0.3*H72+0.7*I72</f>
        <v>7</v>
      </c>
      <c r="K72" s="40">
        <v>8</v>
      </c>
      <c r="L72" s="56">
        <v>7</v>
      </c>
      <c r="M72" s="141">
        <f aca="true" t="shared" si="13" ref="M72:M109">0.3*K72+0.7*L72</f>
        <v>7.299999999999999</v>
      </c>
      <c r="N72" s="56">
        <v>9</v>
      </c>
      <c r="O72" s="56">
        <v>7</v>
      </c>
      <c r="P72" s="138">
        <f aca="true" t="shared" si="14" ref="P72:P109">0.3*N72+0.7*O72</f>
        <v>7.6</v>
      </c>
      <c r="Q72" s="40">
        <v>0</v>
      </c>
      <c r="R72" s="56">
        <v>8</v>
      </c>
      <c r="S72" s="138">
        <f aca="true" t="shared" si="15" ref="S72:S109">0.3*Q72+0.7*R72</f>
        <v>5.6</v>
      </c>
      <c r="T72" s="40">
        <v>7</v>
      </c>
      <c r="U72" s="56">
        <v>7</v>
      </c>
      <c r="V72" s="138">
        <f aca="true" t="shared" si="16" ref="V72:V109">0.3*T72+0.7*U72</f>
        <v>7</v>
      </c>
      <c r="W72" s="40">
        <v>7</v>
      </c>
      <c r="X72" s="56">
        <v>6</v>
      </c>
      <c r="Y72" s="138">
        <f aca="true" t="shared" si="17" ref="Y72:Y109">0.3*W72+0.7*X72</f>
        <v>6.299999999999999</v>
      </c>
      <c r="Z72" s="40">
        <v>7</v>
      </c>
      <c r="AA72" s="56">
        <v>6</v>
      </c>
      <c r="AB72" s="138">
        <f aca="true" t="shared" si="18" ref="AB72:AB109">0.3*Z72+0.7*AA72</f>
        <v>6.299999999999999</v>
      </c>
      <c r="AC72" s="40">
        <v>7</v>
      </c>
      <c r="AD72" s="56">
        <v>6</v>
      </c>
      <c r="AE72" s="138">
        <f aca="true" t="shared" si="19" ref="AE72:AE109">0.3*AC72+0.7*AD72</f>
        <v>6.299999999999999</v>
      </c>
      <c r="AF72" s="40">
        <v>7</v>
      </c>
      <c r="AG72" s="56">
        <v>7</v>
      </c>
      <c r="AH72" s="138">
        <f aca="true" t="shared" si="20" ref="AH72:AH109">0.3*AF72+0.7*AG72</f>
        <v>7</v>
      </c>
      <c r="AI72" s="40">
        <v>8</v>
      </c>
      <c r="AJ72" s="56">
        <v>8</v>
      </c>
      <c r="AK72" s="138">
        <f aca="true" t="shared" si="21" ref="AK72:AK109">0.3*AI72+0.7*AJ72</f>
        <v>8</v>
      </c>
    </row>
    <row r="73" spans="1:37" s="53" customFormat="1" ht="21.75" customHeight="1">
      <c r="A73" s="60">
        <v>65</v>
      </c>
      <c r="B73" s="61">
        <v>1565010151</v>
      </c>
      <c r="C73" s="62" t="s">
        <v>143</v>
      </c>
      <c r="D73" s="63" t="s">
        <v>144</v>
      </c>
      <c r="E73" s="40">
        <v>9</v>
      </c>
      <c r="F73" s="56">
        <v>8</v>
      </c>
      <c r="G73" s="138">
        <f t="shared" si="11"/>
        <v>8.299999999999999</v>
      </c>
      <c r="H73" s="40">
        <v>9</v>
      </c>
      <c r="I73" s="56">
        <v>8</v>
      </c>
      <c r="J73" s="141">
        <f t="shared" si="12"/>
        <v>8.299999999999999</v>
      </c>
      <c r="K73" s="40">
        <v>8</v>
      </c>
      <c r="L73" s="56">
        <v>7</v>
      </c>
      <c r="M73" s="141">
        <f t="shared" si="13"/>
        <v>7.299999999999999</v>
      </c>
      <c r="N73" s="56">
        <v>9</v>
      </c>
      <c r="O73" s="56">
        <v>8</v>
      </c>
      <c r="P73" s="138">
        <f t="shared" si="14"/>
        <v>8.299999999999999</v>
      </c>
      <c r="Q73" s="40">
        <v>8</v>
      </c>
      <c r="R73" s="56">
        <v>8</v>
      </c>
      <c r="S73" s="138">
        <f t="shared" si="15"/>
        <v>8</v>
      </c>
      <c r="T73" s="40">
        <v>7</v>
      </c>
      <c r="U73" s="56">
        <v>6</v>
      </c>
      <c r="V73" s="138">
        <f t="shared" si="16"/>
        <v>6.299999999999999</v>
      </c>
      <c r="W73" s="40">
        <v>7</v>
      </c>
      <c r="X73" s="56">
        <v>7</v>
      </c>
      <c r="Y73" s="138">
        <f t="shared" si="17"/>
        <v>7</v>
      </c>
      <c r="Z73" s="40">
        <v>7</v>
      </c>
      <c r="AA73" s="56">
        <v>6</v>
      </c>
      <c r="AB73" s="138">
        <f t="shared" si="18"/>
        <v>6.299999999999999</v>
      </c>
      <c r="AC73" s="40">
        <v>4</v>
      </c>
      <c r="AD73" s="56">
        <v>6</v>
      </c>
      <c r="AE73" s="138">
        <f t="shared" si="19"/>
        <v>5.3999999999999995</v>
      </c>
      <c r="AF73" s="40">
        <v>8</v>
      </c>
      <c r="AG73" s="56">
        <v>8</v>
      </c>
      <c r="AH73" s="138">
        <f t="shared" si="20"/>
        <v>8</v>
      </c>
      <c r="AI73" s="40">
        <v>7</v>
      </c>
      <c r="AJ73" s="56">
        <v>8</v>
      </c>
      <c r="AK73" s="138">
        <f t="shared" si="21"/>
        <v>7.699999999999999</v>
      </c>
    </row>
    <row r="74" spans="1:37" ht="21.75" customHeight="1">
      <c r="A74" s="60">
        <v>66</v>
      </c>
      <c r="B74" s="61">
        <v>1565010152</v>
      </c>
      <c r="C74" s="62" t="s">
        <v>145</v>
      </c>
      <c r="D74" s="63" t="s">
        <v>146</v>
      </c>
      <c r="E74" s="40">
        <v>7</v>
      </c>
      <c r="F74" s="56">
        <v>8</v>
      </c>
      <c r="G74" s="138">
        <f t="shared" si="11"/>
        <v>7.699999999999999</v>
      </c>
      <c r="H74" s="40">
        <v>9</v>
      </c>
      <c r="I74" s="56">
        <v>8</v>
      </c>
      <c r="J74" s="141">
        <f t="shared" si="12"/>
        <v>8.299999999999999</v>
      </c>
      <c r="K74" s="40">
        <v>8</v>
      </c>
      <c r="L74" s="56">
        <v>7</v>
      </c>
      <c r="M74" s="141">
        <f t="shared" si="13"/>
        <v>7.299999999999999</v>
      </c>
      <c r="N74" s="56">
        <v>9</v>
      </c>
      <c r="O74" s="56">
        <v>8</v>
      </c>
      <c r="P74" s="138">
        <f t="shared" si="14"/>
        <v>8.299999999999999</v>
      </c>
      <c r="Q74" s="40">
        <v>8</v>
      </c>
      <c r="R74" s="56">
        <v>8</v>
      </c>
      <c r="S74" s="138">
        <f t="shared" si="15"/>
        <v>8</v>
      </c>
      <c r="T74" s="40">
        <v>8</v>
      </c>
      <c r="U74" s="56">
        <v>7</v>
      </c>
      <c r="V74" s="138">
        <f t="shared" si="16"/>
        <v>7.299999999999999</v>
      </c>
      <c r="W74" s="40">
        <v>8</v>
      </c>
      <c r="X74" s="56">
        <v>7</v>
      </c>
      <c r="Y74" s="138">
        <f t="shared" si="17"/>
        <v>7.299999999999999</v>
      </c>
      <c r="Z74" s="40">
        <v>7</v>
      </c>
      <c r="AA74" s="56">
        <v>6</v>
      </c>
      <c r="AB74" s="138">
        <f t="shared" si="18"/>
        <v>6.299999999999999</v>
      </c>
      <c r="AC74" s="40">
        <v>9</v>
      </c>
      <c r="AD74" s="56">
        <v>6</v>
      </c>
      <c r="AE74" s="138">
        <f t="shared" si="19"/>
        <v>6.899999999999999</v>
      </c>
      <c r="AF74" s="40">
        <v>8</v>
      </c>
      <c r="AG74" s="56">
        <v>8</v>
      </c>
      <c r="AH74" s="138">
        <f t="shared" si="20"/>
        <v>8</v>
      </c>
      <c r="AI74" s="40">
        <v>8</v>
      </c>
      <c r="AJ74" s="56">
        <v>8</v>
      </c>
      <c r="AK74" s="138">
        <f t="shared" si="21"/>
        <v>8</v>
      </c>
    </row>
    <row r="75" spans="1:37" s="53" customFormat="1" ht="21.75" customHeight="1">
      <c r="A75" s="60">
        <v>67</v>
      </c>
      <c r="B75" s="61">
        <v>1565010153</v>
      </c>
      <c r="C75" s="62" t="s">
        <v>10</v>
      </c>
      <c r="D75" s="63" t="s">
        <v>26</v>
      </c>
      <c r="E75" s="57">
        <v>0</v>
      </c>
      <c r="F75" s="58" t="s">
        <v>56</v>
      </c>
      <c r="G75" s="139" t="e">
        <f t="shared" si="11"/>
        <v>#VALUE!</v>
      </c>
      <c r="H75" s="57">
        <v>3.5</v>
      </c>
      <c r="I75" s="58" t="s">
        <v>56</v>
      </c>
      <c r="J75" s="142" t="e">
        <f t="shared" si="12"/>
        <v>#VALUE!</v>
      </c>
      <c r="K75" s="57">
        <v>9</v>
      </c>
      <c r="L75" s="58" t="s">
        <v>56</v>
      </c>
      <c r="M75" s="142" t="e">
        <f t="shared" si="13"/>
        <v>#VALUE!</v>
      </c>
      <c r="N75" s="58">
        <v>9</v>
      </c>
      <c r="O75" s="58" t="s">
        <v>56</v>
      </c>
      <c r="P75" s="139" t="e">
        <f t="shared" si="14"/>
        <v>#VALUE!</v>
      </c>
      <c r="Q75" s="57">
        <v>0</v>
      </c>
      <c r="R75" s="58" t="s">
        <v>56</v>
      </c>
      <c r="S75" s="139" t="e">
        <f t="shared" si="15"/>
        <v>#VALUE!</v>
      </c>
      <c r="T75" s="57">
        <v>0</v>
      </c>
      <c r="U75" s="58" t="s">
        <v>56</v>
      </c>
      <c r="V75" s="139" t="e">
        <f t="shared" si="16"/>
        <v>#VALUE!</v>
      </c>
      <c r="W75" s="57">
        <v>8</v>
      </c>
      <c r="X75" s="58" t="s">
        <v>56</v>
      </c>
      <c r="Y75" s="139" t="e">
        <f t="shared" si="17"/>
        <v>#VALUE!</v>
      </c>
      <c r="Z75" s="57">
        <v>7</v>
      </c>
      <c r="AA75" s="58" t="s">
        <v>56</v>
      </c>
      <c r="AB75" s="139" t="e">
        <f t="shared" si="18"/>
        <v>#VALUE!</v>
      </c>
      <c r="AC75" s="57">
        <v>0</v>
      </c>
      <c r="AD75" s="58" t="s">
        <v>56</v>
      </c>
      <c r="AE75" s="139" t="e">
        <f t="shared" si="19"/>
        <v>#VALUE!</v>
      </c>
      <c r="AF75" s="57">
        <v>8</v>
      </c>
      <c r="AG75" s="58" t="s">
        <v>56</v>
      </c>
      <c r="AH75" s="139" t="e">
        <f t="shared" si="20"/>
        <v>#VALUE!</v>
      </c>
      <c r="AI75" s="57">
        <v>0</v>
      </c>
      <c r="AJ75" s="58" t="s">
        <v>56</v>
      </c>
      <c r="AK75" s="139" t="e">
        <f t="shared" si="21"/>
        <v>#VALUE!</v>
      </c>
    </row>
    <row r="76" spans="1:37" ht="21.75" customHeight="1">
      <c r="A76" s="60">
        <v>68</v>
      </c>
      <c r="B76" s="61">
        <v>1565010155</v>
      </c>
      <c r="C76" s="62" t="s">
        <v>147</v>
      </c>
      <c r="D76" s="63" t="s">
        <v>49</v>
      </c>
      <c r="E76" s="40">
        <v>10</v>
      </c>
      <c r="F76" s="56">
        <v>7</v>
      </c>
      <c r="G76" s="138">
        <f t="shared" si="11"/>
        <v>7.8999999999999995</v>
      </c>
      <c r="H76" s="40">
        <v>9.5</v>
      </c>
      <c r="I76" s="56">
        <v>7</v>
      </c>
      <c r="J76" s="141">
        <f t="shared" si="12"/>
        <v>7.75</v>
      </c>
      <c r="K76" s="40">
        <v>9</v>
      </c>
      <c r="L76" s="56">
        <v>8</v>
      </c>
      <c r="M76" s="141">
        <f t="shared" si="13"/>
        <v>8.299999999999999</v>
      </c>
      <c r="N76" s="56">
        <v>9</v>
      </c>
      <c r="O76" s="56">
        <v>8</v>
      </c>
      <c r="P76" s="138">
        <f t="shared" si="14"/>
        <v>8.299999999999999</v>
      </c>
      <c r="Q76" s="40">
        <v>8</v>
      </c>
      <c r="R76" s="56">
        <v>8</v>
      </c>
      <c r="S76" s="138">
        <f t="shared" si="15"/>
        <v>8</v>
      </c>
      <c r="T76" s="40">
        <v>8</v>
      </c>
      <c r="U76" s="56">
        <v>7</v>
      </c>
      <c r="V76" s="138">
        <f t="shared" si="16"/>
        <v>7.299999999999999</v>
      </c>
      <c r="W76" s="40">
        <v>7</v>
      </c>
      <c r="X76" s="56">
        <v>7</v>
      </c>
      <c r="Y76" s="138">
        <f t="shared" si="17"/>
        <v>7</v>
      </c>
      <c r="Z76" s="40">
        <v>7</v>
      </c>
      <c r="AA76" s="56">
        <v>6</v>
      </c>
      <c r="AB76" s="138">
        <f t="shared" si="18"/>
        <v>6.299999999999999</v>
      </c>
      <c r="AC76" s="40">
        <v>10</v>
      </c>
      <c r="AD76" s="56">
        <v>6</v>
      </c>
      <c r="AE76" s="138">
        <f t="shared" si="19"/>
        <v>7.199999999999999</v>
      </c>
      <c r="AF76" s="40">
        <v>8</v>
      </c>
      <c r="AG76" s="56">
        <v>7</v>
      </c>
      <c r="AH76" s="138">
        <f t="shared" si="20"/>
        <v>7.299999999999999</v>
      </c>
      <c r="AI76" s="40">
        <v>9</v>
      </c>
      <c r="AJ76" s="56">
        <v>6</v>
      </c>
      <c r="AK76" s="138">
        <f t="shared" si="21"/>
        <v>6.899999999999999</v>
      </c>
    </row>
    <row r="77" spans="1:37" ht="21.75" customHeight="1">
      <c r="A77" s="60">
        <v>69</v>
      </c>
      <c r="B77" s="61">
        <v>1565010156</v>
      </c>
      <c r="C77" s="62" t="s">
        <v>148</v>
      </c>
      <c r="D77" s="63" t="s">
        <v>27</v>
      </c>
      <c r="E77" s="40">
        <v>8</v>
      </c>
      <c r="F77" s="56">
        <v>8</v>
      </c>
      <c r="G77" s="138">
        <f t="shared" si="11"/>
        <v>8</v>
      </c>
      <c r="H77" s="40">
        <v>9</v>
      </c>
      <c r="I77" s="56">
        <v>8</v>
      </c>
      <c r="J77" s="141">
        <f t="shared" si="12"/>
        <v>8.299999999999999</v>
      </c>
      <c r="K77" s="40">
        <v>8</v>
      </c>
      <c r="L77" s="56">
        <v>7</v>
      </c>
      <c r="M77" s="141">
        <f t="shared" si="13"/>
        <v>7.299999999999999</v>
      </c>
      <c r="N77" s="56">
        <v>9</v>
      </c>
      <c r="O77" s="56">
        <v>7</v>
      </c>
      <c r="P77" s="138">
        <f t="shared" si="14"/>
        <v>7.6</v>
      </c>
      <c r="Q77" s="40">
        <v>8</v>
      </c>
      <c r="R77" s="56">
        <v>6</v>
      </c>
      <c r="S77" s="138">
        <f t="shared" si="15"/>
        <v>6.6</v>
      </c>
      <c r="T77" s="40">
        <v>6</v>
      </c>
      <c r="U77" s="56">
        <v>8</v>
      </c>
      <c r="V77" s="138">
        <f t="shared" si="16"/>
        <v>7.3999999999999995</v>
      </c>
      <c r="W77" s="40">
        <v>7</v>
      </c>
      <c r="X77" s="56">
        <v>7</v>
      </c>
      <c r="Y77" s="138">
        <f t="shared" si="17"/>
        <v>7</v>
      </c>
      <c r="Z77" s="40">
        <v>6</v>
      </c>
      <c r="AA77" s="56">
        <v>7</v>
      </c>
      <c r="AB77" s="138">
        <f t="shared" si="18"/>
        <v>6.699999999999999</v>
      </c>
      <c r="AC77" s="40">
        <v>6</v>
      </c>
      <c r="AD77" s="56">
        <v>7</v>
      </c>
      <c r="AE77" s="138">
        <f t="shared" si="19"/>
        <v>6.699999999999999</v>
      </c>
      <c r="AF77" s="40">
        <v>8</v>
      </c>
      <c r="AG77" s="56">
        <v>8</v>
      </c>
      <c r="AH77" s="138">
        <f t="shared" si="20"/>
        <v>8</v>
      </c>
      <c r="AI77" s="40">
        <v>8</v>
      </c>
      <c r="AJ77" s="56">
        <v>8</v>
      </c>
      <c r="AK77" s="138">
        <f t="shared" si="21"/>
        <v>8</v>
      </c>
    </row>
    <row r="78" spans="1:37" ht="21.75" customHeight="1">
      <c r="A78" s="60">
        <v>70</v>
      </c>
      <c r="B78" s="61">
        <v>1565010157</v>
      </c>
      <c r="C78" s="62" t="s">
        <v>149</v>
      </c>
      <c r="D78" s="63" t="s">
        <v>27</v>
      </c>
      <c r="E78" s="57">
        <v>0</v>
      </c>
      <c r="F78" s="58" t="s">
        <v>56</v>
      </c>
      <c r="G78" s="139" t="e">
        <f t="shared" si="11"/>
        <v>#VALUE!</v>
      </c>
      <c r="H78" s="57">
        <v>3.5</v>
      </c>
      <c r="I78" s="58" t="s">
        <v>56</v>
      </c>
      <c r="J78" s="142" t="e">
        <f t="shared" si="12"/>
        <v>#VALUE!</v>
      </c>
      <c r="K78" s="57">
        <v>9</v>
      </c>
      <c r="L78" s="58" t="s">
        <v>56</v>
      </c>
      <c r="M78" s="142" t="e">
        <f t="shared" si="13"/>
        <v>#VALUE!</v>
      </c>
      <c r="N78" s="58">
        <v>9</v>
      </c>
      <c r="O78" s="58" t="s">
        <v>56</v>
      </c>
      <c r="P78" s="139" t="e">
        <f t="shared" si="14"/>
        <v>#VALUE!</v>
      </c>
      <c r="Q78" s="57">
        <v>0</v>
      </c>
      <c r="R78" s="58" t="s">
        <v>56</v>
      </c>
      <c r="S78" s="139" t="e">
        <f t="shared" si="15"/>
        <v>#VALUE!</v>
      </c>
      <c r="T78" s="57">
        <v>0</v>
      </c>
      <c r="U78" s="58" t="s">
        <v>56</v>
      </c>
      <c r="V78" s="139" t="e">
        <f t="shared" si="16"/>
        <v>#VALUE!</v>
      </c>
      <c r="W78" s="57">
        <v>7</v>
      </c>
      <c r="X78" s="58" t="s">
        <v>56</v>
      </c>
      <c r="Y78" s="139" t="e">
        <f t="shared" si="17"/>
        <v>#VALUE!</v>
      </c>
      <c r="Z78" s="57">
        <v>7</v>
      </c>
      <c r="AA78" s="58" t="s">
        <v>56</v>
      </c>
      <c r="AB78" s="139" t="e">
        <f t="shared" si="18"/>
        <v>#VALUE!</v>
      </c>
      <c r="AC78" s="57">
        <v>7</v>
      </c>
      <c r="AD78" s="58" t="s">
        <v>56</v>
      </c>
      <c r="AE78" s="139" t="e">
        <f t="shared" si="19"/>
        <v>#VALUE!</v>
      </c>
      <c r="AF78" s="57">
        <v>7</v>
      </c>
      <c r="AG78" s="58" t="s">
        <v>56</v>
      </c>
      <c r="AH78" s="139" t="e">
        <f t="shared" si="20"/>
        <v>#VALUE!</v>
      </c>
      <c r="AI78" s="57">
        <v>0</v>
      </c>
      <c r="AJ78" s="58" t="s">
        <v>56</v>
      </c>
      <c r="AK78" s="139" t="e">
        <f t="shared" si="21"/>
        <v>#VALUE!</v>
      </c>
    </row>
    <row r="79" spans="1:37" ht="21.75" customHeight="1">
      <c r="A79" s="60">
        <v>71</v>
      </c>
      <c r="B79" s="61">
        <v>1565010159</v>
      </c>
      <c r="C79" s="62" t="s">
        <v>25</v>
      </c>
      <c r="D79" s="63" t="s">
        <v>29</v>
      </c>
      <c r="E79" s="40">
        <v>7</v>
      </c>
      <c r="F79" s="56">
        <v>7</v>
      </c>
      <c r="G79" s="138">
        <f t="shared" si="11"/>
        <v>7</v>
      </c>
      <c r="H79" s="40">
        <v>7</v>
      </c>
      <c r="I79" s="56">
        <v>7</v>
      </c>
      <c r="J79" s="141">
        <f t="shared" si="12"/>
        <v>7</v>
      </c>
      <c r="K79" s="40">
        <v>8</v>
      </c>
      <c r="L79" s="56">
        <v>7</v>
      </c>
      <c r="M79" s="141">
        <f t="shared" si="13"/>
        <v>7.299999999999999</v>
      </c>
      <c r="N79" s="56">
        <v>9</v>
      </c>
      <c r="O79" s="56">
        <v>7</v>
      </c>
      <c r="P79" s="138">
        <f t="shared" si="14"/>
        <v>7.6</v>
      </c>
      <c r="Q79" s="40">
        <v>7</v>
      </c>
      <c r="R79" s="56">
        <v>4</v>
      </c>
      <c r="S79" s="138">
        <f t="shared" si="15"/>
        <v>4.9</v>
      </c>
      <c r="T79" s="40">
        <v>6</v>
      </c>
      <c r="U79" s="56">
        <v>7</v>
      </c>
      <c r="V79" s="138">
        <f t="shared" si="16"/>
        <v>6.699999999999999</v>
      </c>
      <c r="W79" s="40">
        <v>7</v>
      </c>
      <c r="X79" s="56">
        <v>6</v>
      </c>
      <c r="Y79" s="138">
        <f t="shared" si="17"/>
        <v>6.299999999999999</v>
      </c>
      <c r="Z79" s="40">
        <v>7</v>
      </c>
      <c r="AA79" s="56">
        <v>6</v>
      </c>
      <c r="AB79" s="138">
        <f t="shared" si="18"/>
        <v>6.299999999999999</v>
      </c>
      <c r="AC79" s="40">
        <v>7</v>
      </c>
      <c r="AD79" s="56">
        <v>6</v>
      </c>
      <c r="AE79" s="138">
        <f t="shared" si="19"/>
        <v>6.299999999999999</v>
      </c>
      <c r="AF79" s="40">
        <v>7</v>
      </c>
      <c r="AG79" s="56">
        <v>7</v>
      </c>
      <c r="AH79" s="138">
        <f t="shared" si="20"/>
        <v>7</v>
      </c>
      <c r="AI79" s="40">
        <v>8</v>
      </c>
      <c r="AJ79" s="56">
        <v>7</v>
      </c>
      <c r="AK79" s="138">
        <f t="shared" si="21"/>
        <v>7.299999999999999</v>
      </c>
    </row>
    <row r="80" spans="1:37" ht="21.75" customHeight="1">
      <c r="A80" s="60">
        <v>72</v>
      </c>
      <c r="B80" s="61">
        <v>1565010160</v>
      </c>
      <c r="C80" s="62" t="s">
        <v>150</v>
      </c>
      <c r="D80" s="63" t="s">
        <v>151</v>
      </c>
      <c r="E80" s="40">
        <v>7</v>
      </c>
      <c r="F80" s="56">
        <v>8</v>
      </c>
      <c r="G80" s="138">
        <f t="shared" si="11"/>
        <v>7.699999999999999</v>
      </c>
      <c r="H80" s="40">
        <v>9</v>
      </c>
      <c r="I80" s="56">
        <v>7</v>
      </c>
      <c r="J80" s="141">
        <f t="shared" si="12"/>
        <v>7.6</v>
      </c>
      <c r="K80" s="40">
        <v>9</v>
      </c>
      <c r="L80" s="56">
        <v>6</v>
      </c>
      <c r="M80" s="141">
        <f t="shared" si="13"/>
        <v>6.899999999999999</v>
      </c>
      <c r="N80" s="56">
        <v>9</v>
      </c>
      <c r="O80" s="56">
        <v>5</v>
      </c>
      <c r="P80" s="138">
        <f t="shared" si="14"/>
        <v>6.199999999999999</v>
      </c>
      <c r="Q80" s="40">
        <v>0</v>
      </c>
      <c r="R80" s="56">
        <v>6</v>
      </c>
      <c r="S80" s="138">
        <f t="shared" si="15"/>
        <v>4.199999999999999</v>
      </c>
      <c r="T80" s="40">
        <v>6</v>
      </c>
      <c r="U80" s="56">
        <v>6</v>
      </c>
      <c r="V80" s="138">
        <f t="shared" si="16"/>
        <v>5.999999999999999</v>
      </c>
      <c r="W80" s="40">
        <v>8</v>
      </c>
      <c r="X80" s="56">
        <v>7</v>
      </c>
      <c r="Y80" s="138">
        <f t="shared" si="17"/>
        <v>7.299999999999999</v>
      </c>
      <c r="Z80" s="40">
        <v>7</v>
      </c>
      <c r="AA80" s="56">
        <v>6</v>
      </c>
      <c r="AB80" s="138">
        <f t="shared" si="18"/>
        <v>6.299999999999999</v>
      </c>
      <c r="AC80" s="40">
        <v>7</v>
      </c>
      <c r="AD80" s="56">
        <v>5</v>
      </c>
      <c r="AE80" s="138">
        <f t="shared" si="19"/>
        <v>5.6</v>
      </c>
      <c r="AF80" s="40">
        <v>8</v>
      </c>
      <c r="AG80" s="56">
        <v>8</v>
      </c>
      <c r="AH80" s="138">
        <f t="shared" si="20"/>
        <v>8</v>
      </c>
      <c r="AI80" s="40">
        <v>7</v>
      </c>
      <c r="AJ80" s="56">
        <v>7</v>
      </c>
      <c r="AK80" s="138">
        <f t="shared" si="21"/>
        <v>7</v>
      </c>
    </row>
    <row r="81" spans="1:37" ht="21.75" customHeight="1">
      <c r="A81" s="60">
        <v>73</v>
      </c>
      <c r="B81" s="61">
        <v>1565010161</v>
      </c>
      <c r="C81" s="62" t="s">
        <v>100</v>
      </c>
      <c r="D81" s="63" t="s">
        <v>50</v>
      </c>
      <c r="E81" s="40">
        <v>7</v>
      </c>
      <c r="F81" s="56">
        <v>8</v>
      </c>
      <c r="G81" s="138">
        <f t="shared" si="11"/>
        <v>7.699999999999999</v>
      </c>
      <c r="H81" s="40">
        <v>9</v>
      </c>
      <c r="I81" s="56">
        <v>7</v>
      </c>
      <c r="J81" s="141">
        <f t="shared" si="12"/>
        <v>7.6</v>
      </c>
      <c r="K81" s="40">
        <v>8</v>
      </c>
      <c r="L81" s="56">
        <v>7</v>
      </c>
      <c r="M81" s="141">
        <f t="shared" si="13"/>
        <v>7.299999999999999</v>
      </c>
      <c r="N81" s="56">
        <v>9</v>
      </c>
      <c r="O81" s="56">
        <v>8</v>
      </c>
      <c r="P81" s="138">
        <f t="shared" si="14"/>
        <v>8.299999999999999</v>
      </c>
      <c r="Q81" s="40">
        <v>8</v>
      </c>
      <c r="R81" s="56">
        <v>8</v>
      </c>
      <c r="S81" s="138">
        <f t="shared" si="15"/>
        <v>8</v>
      </c>
      <c r="T81" s="40">
        <v>8</v>
      </c>
      <c r="U81" s="56">
        <v>8</v>
      </c>
      <c r="V81" s="138">
        <f t="shared" si="16"/>
        <v>8</v>
      </c>
      <c r="W81" s="40">
        <v>8</v>
      </c>
      <c r="X81" s="56">
        <v>7</v>
      </c>
      <c r="Y81" s="138">
        <f t="shared" si="17"/>
        <v>7.299999999999999</v>
      </c>
      <c r="Z81" s="40">
        <v>6</v>
      </c>
      <c r="AA81" s="56">
        <v>6</v>
      </c>
      <c r="AB81" s="138">
        <f t="shared" si="18"/>
        <v>5.999999999999999</v>
      </c>
      <c r="AC81" s="40">
        <v>9</v>
      </c>
      <c r="AD81" s="56">
        <v>7</v>
      </c>
      <c r="AE81" s="138">
        <f t="shared" si="19"/>
        <v>7.6</v>
      </c>
      <c r="AF81" s="40">
        <v>8</v>
      </c>
      <c r="AG81" s="56">
        <v>8</v>
      </c>
      <c r="AH81" s="138">
        <f t="shared" si="20"/>
        <v>8</v>
      </c>
      <c r="AI81" s="40">
        <v>9</v>
      </c>
      <c r="AJ81" s="56">
        <v>8</v>
      </c>
      <c r="AK81" s="138">
        <f t="shared" si="21"/>
        <v>8.299999999999999</v>
      </c>
    </row>
    <row r="82" spans="1:37" ht="21.75" customHeight="1">
      <c r="A82" s="60">
        <v>74</v>
      </c>
      <c r="B82" s="61">
        <v>1565010162</v>
      </c>
      <c r="C82" s="62" t="s">
        <v>152</v>
      </c>
      <c r="D82" s="63" t="s">
        <v>28</v>
      </c>
      <c r="E82" s="40">
        <v>8</v>
      </c>
      <c r="F82" s="56">
        <v>7</v>
      </c>
      <c r="G82" s="138">
        <f t="shared" si="11"/>
        <v>7.299999999999999</v>
      </c>
      <c r="H82" s="40">
        <v>9</v>
      </c>
      <c r="I82" s="56">
        <v>7</v>
      </c>
      <c r="J82" s="141">
        <f t="shared" si="12"/>
        <v>7.6</v>
      </c>
      <c r="K82" s="40">
        <v>8</v>
      </c>
      <c r="L82" s="56">
        <v>7</v>
      </c>
      <c r="M82" s="141">
        <f t="shared" si="13"/>
        <v>7.299999999999999</v>
      </c>
      <c r="N82" s="56">
        <v>9</v>
      </c>
      <c r="O82" s="56">
        <v>7</v>
      </c>
      <c r="P82" s="138">
        <f t="shared" si="14"/>
        <v>7.6</v>
      </c>
      <c r="Q82" s="40">
        <v>8</v>
      </c>
      <c r="R82" s="56">
        <v>6</v>
      </c>
      <c r="S82" s="138">
        <f t="shared" si="15"/>
        <v>6.6</v>
      </c>
      <c r="T82" s="40">
        <v>8</v>
      </c>
      <c r="U82" s="56">
        <v>7</v>
      </c>
      <c r="V82" s="138">
        <f t="shared" si="16"/>
        <v>7.299999999999999</v>
      </c>
      <c r="W82" s="40">
        <v>7</v>
      </c>
      <c r="X82" s="56">
        <v>6</v>
      </c>
      <c r="Y82" s="138">
        <f t="shared" si="17"/>
        <v>6.299999999999999</v>
      </c>
      <c r="Z82" s="40">
        <v>7</v>
      </c>
      <c r="AA82" s="56">
        <v>6</v>
      </c>
      <c r="AB82" s="138">
        <f t="shared" si="18"/>
        <v>6.299999999999999</v>
      </c>
      <c r="AC82" s="40">
        <v>9</v>
      </c>
      <c r="AD82" s="56">
        <v>7</v>
      </c>
      <c r="AE82" s="138">
        <f t="shared" si="19"/>
        <v>7.6</v>
      </c>
      <c r="AF82" s="40">
        <v>7</v>
      </c>
      <c r="AG82" s="56">
        <v>8</v>
      </c>
      <c r="AH82" s="138">
        <f t="shared" si="20"/>
        <v>7.699999999999999</v>
      </c>
      <c r="AI82" s="40">
        <v>9</v>
      </c>
      <c r="AJ82" s="56">
        <v>7</v>
      </c>
      <c r="AK82" s="138">
        <f t="shared" si="21"/>
        <v>7.6</v>
      </c>
    </row>
    <row r="83" spans="1:37" ht="21.75" customHeight="1">
      <c r="A83" s="60">
        <v>75</v>
      </c>
      <c r="B83" s="61">
        <v>1565010164</v>
      </c>
      <c r="C83" s="62" t="s">
        <v>140</v>
      </c>
      <c r="D83" s="63" t="s">
        <v>30</v>
      </c>
      <c r="E83" s="40">
        <v>7</v>
      </c>
      <c r="F83" s="56">
        <v>8</v>
      </c>
      <c r="G83" s="138">
        <f t="shared" si="11"/>
        <v>7.699999999999999</v>
      </c>
      <c r="H83" s="40">
        <v>3.5</v>
      </c>
      <c r="I83" s="56">
        <v>7</v>
      </c>
      <c r="J83" s="141">
        <f t="shared" si="12"/>
        <v>5.949999999999999</v>
      </c>
      <c r="K83" s="40">
        <v>8</v>
      </c>
      <c r="L83" s="56">
        <v>8</v>
      </c>
      <c r="M83" s="141">
        <f t="shared" si="13"/>
        <v>8</v>
      </c>
      <c r="N83" s="56">
        <v>9</v>
      </c>
      <c r="O83" s="56">
        <v>8</v>
      </c>
      <c r="P83" s="138">
        <f t="shared" si="14"/>
        <v>8.299999999999999</v>
      </c>
      <c r="Q83" s="40">
        <v>8</v>
      </c>
      <c r="R83" s="56">
        <v>6</v>
      </c>
      <c r="S83" s="138">
        <f t="shared" si="15"/>
        <v>6.6</v>
      </c>
      <c r="T83" s="40">
        <v>0</v>
      </c>
      <c r="U83" s="56">
        <v>8</v>
      </c>
      <c r="V83" s="138">
        <f t="shared" si="16"/>
        <v>5.6</v>
      </c>
      <c r="W83" s="40">
        <v>7</v>
      </c>
      <c r="X83" s="56">
        <v>7</v>
      </c>
      <c r="Y83" s="138">
        <f t="shared" si="17"/>
        <v>7</v>
      </c>
      <c r="Z83" s="40">
        <v>7</v>
      </c>
      <c r="AA83" s="56">
        <v>6</v>
      </c>
      <c r="AB83" s="138">
        <f t="shared" si="18"/>
        <v>6.299999999999999</v>
      </c>
      <c r="AC83" s="40">
        <v>9</v>
      </c>
      <c r="AD83" s="56">
        <v>6</v>
      </c>
      <c r="AE83" s="138">
        <f t="shared" si="19"/>
        <v>6.899999999999999</v>
      </c>
      <c r="AF83" s="40">
        <v>7</v>
      </c>
      <c r="AG83" s="56">
        <v>8</v>
      </c>
      <c r="AH83" s="138">
        <f t="shared" si="20"/>
        <v>7.699999999999999</v>
      </c>
      <c r="AI83" s="40">
        <v>7</v>
      </c>
      <c r="AJ83" s="56">
        <v>8</v>
      </c>
      <c r="AK83" s="138">
        <f t="shared" si="21"/>
        <v>7.699999999999999</v>
      </c>
    </row>
    <row r="84" spans="1:37" ht="21.75" customHeight="1">
      <c r="A84" s="60">
        <v>76</v>
      </c>
      <c r="B84" s="61">
        <v>1565010165</v>
      </c>
      <c r="C84" s="62" t="s">
        <v>153</v>
      </c>
      <c r="D84" s="63" t="s">
        <v>154</v>
      </c>
      <c r="E84" s="57">
        <v>7</v>
      </c>
      <c r="F84" s="58" t="s">
        <v>56</v>
      </c>
      <c r="G84" s="139" t="e">
        <f t="shared" si="11"/>
        <v>#VALUE!</v>
      </c>
      <c r="H84" s="57">
        <v>3.5</v>
      </c>
      <c r="I84" s="58" t="s">
        <v>56</v>
      </c>
      <c r="J84" s="142" t="e">
        <f t="shared" si="12"/>
        <v>#VALUE!</v>
      </c>
      <c r="K84" s="57">
        <v>8</v>
      </c>
      <c r="L84" s="58" t="s">
        <v>56</v>
      </c>
      <c r="M84" s="142" t="e">
        <f t="shared" si="13"/>
        <v>#VALUE!</v>
      </c>
      <c r="N84" s="58">
        <v>9</v>
      </c>
      <c r="O84" s="58" t="s">
        <v>56</v>
      </c>
      <c r="P84" s="139" t="e">
        <f t="shared" si="14"/>
        <v>#VALUE!</v>
      </c>
      <c r="Q84" s="57">
        <v>0</v>
      </c>
      <c r="R84" s="58" t="s">
        <v>56</v>
      </c>
      <c r="S84" s="139" t="e">
        <f t="shared" si="15"/>
        <v>#VALUE!</v>
      </c>
      <c r="T84" s="57">
        <v>0</v>
      </c>
      <c r="U84" s="58" t="s">
        <v>56</v>
      </c>
      <c r="V84" s="139" t="e">
        <f t="shared" si="16"/>
        <v>#VALUE!</v>
      </c>
      <c r="W84" s="57">
        <v>7</v>
      </c>
      <c r="X84" s="58" t="s">
        <v>56</v>
      </c>
      <c r="Y84" s="139" t="e">
        <f t="shared" si="17"/>
        <v>#VALUE!</v>
      </c>
      <c r="Z84" s="57">
        <v>6</v>
      </c>
      <c r="AA84" s="58" t="s">
        <v>56</v>
      </c>
      <c r="AB84" s="139" t="e">
        <f t="shared" si="18"/>
        <v>#VALUE!</v>
      </c>
      <c r="AC84" s="57">
        <v>0</v>
      </c>
      <c r="AD84" s="58" t="s">
        <v>56</v>
      </c>
      <c r="AE84" s="139" t="e">
        <f t="shared" si="19"/>
        <v>#VALUE!</v>
      </c>
      <c r="AF84" s="57">
        <v>0</v>
      </c>
      <c r="AG84" s="58" t="s">
        <v>56</v>
      </c>
      <c r="AH84" s="139" t="e">
        <f t="shared" si="20"/>
        <v>#VALUE!</v>
      </c>
      <c r="AI84" s="57">
        <v>0</v>
      </c>
      <c r="AJ84" s="58" t="s">
        <v>56</v>
      </c>
      <c r="AK84" s="139" t="e">
        <f t="shared" si="21"/>
        <v>#VALUE!</v>
      </c>
    </row>
    <row r="85" spans="1:37" ht="21.75" customHeight="1">
      <c r="A85" s="60">
        <v>77</v>
      </c>
      <c r="B85" s="61">
        <v>1565010166</v>
      </c>
      <c r="C85" s="62" t="s">
        <v>155</v>
      </c>
      <c r="D85" s="63" t="s">
        <v>154</v>
      </c>
      <c r="E85" s="40">
        <v>0</v>
      </c>
      <c r="F85" s="56">
        <v>7</v>
      </c>
      <c r="G85" s="138">
        <f t="shared" si="11"/>
        <v>4.8999999999999995</v>
      </c>
      <c r="H85" s="40">
        <v>3.5</v>
      </c>
      <c r="I85" s="56">
        <v>8</v>
      </c>
      <c r="J85" s="141">
        <f t="shared" si="12"/>
        <v>6.6499999999999995</v>
      </c>
      <c r="K85" s="40">
        <v>8</v>
      </c>
      <c r="L85" s="56">
        <v>7</v>
      </c>
      <c r="M85" s="141">
        <f t="shared" si="13"/>
        <v>7.299999999999999</v>
      </c>
      <c r="N85" s="56">
        <v>9</v>
      </c>
      <c r="O85" s="56">
        <v>8</v>
      </c>
      <c r="P85" s="138">
        <f t="shared" si="14"/>
        <v>8.299999999999999</v>
      </c>
      <c r="Q85" s="40">
        <v>0</v>
      </c>
      <c r="R85" s="56">
        <v>5</v>
      </c>
      <c r="S85" s="138">
        <f t="shared" si="15"/>
        <v>3.5</v>
      </c>
      <c r="T85" s="40">
        <v>0</v>
      </c>
      <c r="U85" s="56">
        <v>7</v>
      </c>
      <c r="V85" s="138">
        <f t="shared" si="16"/>
        <v>4.8999999999999995</v>
      </c>
      <c r="W85" s="40">
        <v>7</v>
      </c>
      <c r="X85" s="56">
        <v>7</v>
      </c>
      <c r="Y85" s="138">
        <f t="shared" si="17"/>
        <v>7</v>
      </c>
      <c r="Z85" s="40">
        <v>7</v>
      </c>
      <c r="AA85" s="56">
        <v>6</v>
      </c>
      <c r="AB85" s="138">
        <f t="shared" si="18"/>
        <v>6.299999999999999</v>
      </c>
      <c r="AC85" s="40">
        <v>0</v>
      </c>
      <c r="AD85" s="56">
        <v>6</v>
      </c>
      <c r="AE85" s="138">
        <f t="shared" si="19"/>
        <v>4.199999999999999</v>
      </c>
      <c r="AF85" s="40">
        <v>7</v>
      </c>
      <c r="AG85" s="56">
        <v>8</v>
      </c>
      <c r="AH85" s="138">
        <f t="shared" si="20"/>
        <v>7.699999999999999</v>
      </c>
      <c r="AI85" s="40">
        <v>0</v>
      </c>
      <c r="AJ85" s="56">
        <v>8</v>
      </c>
      <c r="AK85" s="138">
        <f t="shared" si="21"/>
        <v>5.6</v>
      </c>
    </row>
    <row r="86" spans="1:37" ht="21.75" customHeight="1">
      <c r="A86" s="60">
        <v>78</v>
      </c>
      <c r="B86" s="61">
        <v>1565010167</v>
      </c>
      <c r="C86" s="62" t="s">
        <v>156</v>
      </c>
      <c r="D86" s="63" t="s">
        <v>157</v>
      </c>
      <c r="E86" s="40">
        <v>8</v>
      </c>
      <c r="F86" s="56">
        <v>6</v>
      </c>
      <c r="G86" s="138">
        <f t="shared" si="11"/>
        <v>6.6</v>
      </c>
      <c r="H86" s="40">
        <v>0</v>
      </c>
      <c r="I86" s="56">
        <v>8</v>
      </c>
      <c r="J86" s="141">
        <f t="shared" si="12"/>
        <v>5.6</v>
      </c>
      <c r="K86" s="40">
        <v>8</v>
      </c>
      <c r="L86" s="56">
        <v>7</v>
      </c>
      <c r="M86" s="141">
        <f t="shared" si="13"/>
        <v>7.299999999999999</v>
      </c>
      <c r="N86" s="56">
        <v>9</v>
      </c>
      <c r="O86" s="56">
        <v>7</v>
      </c>
      <c r="P86" s="138">
        <f t="shared" si="14"/>
        <v>7.6</v>
      </c>
      <c r="Q86" s="40">
        <v>7</v>
      </c>
      <c r="R86" s="56">
        <v>6</v>
      </c>
      <c r="S86" s="138">
        <f t="shared" si="15"/>
        <v>6.299999999999999</v>
      </c>
      <c r="T86" s="40">
        <v>0</v>
      </c>
      <c r="U86" s="56">
        <v>7</v>
      </c>
      <c r="V86" s="138">
        <f t="shared" si="16"/>
        <v>4.8999999999999995</v>
      </c>
      <c r="W86" s="40">
        <v>7</v>
      </c>
      <c r="X86" s="56">
        <v>6</v>
      </c>
      <c r="Y86" s="138">
        <f t="shared" si="17"/>
        <v>6.299999999999999</v>
      </c>
      <c r="Z86" s="40">
        <v>7</v>
      </c>
      <c r="AA86" s="56">
        <v>6</v>
      </c>
      <c r="AB86" s="138">
        <f t="shared" si="18"/>
        <v>6.299999999999999</v>
      </c>
      <c r="AC86" s="40">
        <v>6</v>
      </c>
      <c r="AD86" s="56">
        <v>6</v>
      </c>
      <c r="AE86" s="138">
        <f t="shared" si="19"/>
        <v>5.999999999999999</v>
      </c>
      <c r="AF86" s="40">
        <v>7</v>
      </c>
      <c r="AG86" s="56">
        <v>7</v>
      </c>
      <c r="AH86" s="138">
        <f t="shared" si="20"/>
        <v>7</v>
      </c>
      <c r="AI86" s="40">
        <v>7</v>
      </c>
      <c r="AJ86" s="56">
        <v>7</v>
      </c>
      <c r="AK86" s="138">
        <f t="shared" si="21"/>
        <v>7</v>
      </c>
    </row>
    <row r="87" spans="1:37" ht="21.75" customHeight="1">
      <c r="A87" s="60">
        <v>79</v>
      </c>
      <c r="B87" s="61">
        <v>1565010171</v>
      </c>
      <c r="C87" s="62" t="s">
        <v>158</v>
      </c>
      <c r="D87" s="63" t="s">
        <v>31</v>
      </c>
      <c r="E87" s="40">
        <v>8</v>
      </c>
      <c r="F87" s="56">
        <v>6</v>
      </c>
      <c r="G87" s="138">
        <f t="shared" si="11"/>
        <v>6.6</v>
      </c>
      <c r="H87" s="40">
        <v>9</v>
      </c>
      <c r="I87" s="56">
        <v>8</v>
      </c>
      <c r="J87" s="141">
        <f t="shared" si="12"/>
        <v>8.299999999999999</v>
      </c>
      <c r="K87" s="40">
        <v>8</v>
      </c>
      <c r="L87" s="56">
        <v>8</v>
      </c>
      <c r="M87" s="141">
        <f t="shared" si="13"/>
        <v>8</v>
      </c>
      <c r="N87" s="56">
        <v>9</v>
      </c>
      <c r="O87" s="56">
        <v>8</v>
      </c>
      <c r="P87" s="138">
        <f t="shared" si="14"/>
        <v>8.299999999999999</v>
      </c>
      <c r="Q87" s="40">
        <v>5</v>
      </c>
      <c r="R87" s="56">
        <v>8</v>
      </c>
      <c r="S87" s="138">
        <f t="shared" si="15"/>
        <v>7.1</v>
      </c>
      <c r="T87" s="40">
        <v>8</v>
      </c>
      <c r="U87" s="56">
        <v>7</v>
      </c>
      <c r="V87" s="138">
        <f t="shared" si="16"/>
        <v>7.299999999999999</v>
      </c>
      <c r="W87" s="40">
        <v>7</v>
      </c>
      <c r="X87" s="56">
        <v>7</v>
      </c>
      <c r="Y87" s="138">
        <f t="shared" si="17"/>
        <v>7</v>
      </c>
      <c r="Z87" s="40">
        <v>6</v>
      </c>
      <c r="AA87" s="56">
        <v>6</v>
      </c>
      <c r="AB87" s="138">
        <f t="shared" si="18"/>
        <v>5.999999999999999</v>
      </c>
      <c r="AC87" s="40">
        <v>8</v>
      </c>
      <c r="AD87" s="56">
        <v>6</v>
      </c>
      <c r="AE87" s="138">
        <f t="shared" si="19"/>
        <v>6.6</v>
      </c>
      <c r="AF87" s="40">
        <v>7</v>
      </c>
      <c r="AG87" s="56">
        <v>6</v>
      </c>
      <c r="AH87" s="138">
        <f t="shared" si="20"/>
        <v>6.299999999999999</v>
      </c>
      <c r="AI87" s="40">
        <v>9</v>
      </c>
      <c r="AJ87" s="56" t="s">
        <v>56</v>
      </c>
      <c r="AK87" s="138" t="e">
        <f t="shared" si="21"/>
        <v>#VALUE!</v>
      </c>
    </row>
    <row r="88" spans="1:37" ht="21.75" customHeight="1">
      <c r="A88" s="60">
        <v>80</v>
      </c>
      <c r="B88" s="61">
        <v>1565010172</v>
      </c>
      <c r="C88" s="62" t="s">
        <v>159</v>
      </c>
      <c r="D88" s="63" t="s">
        <v>160</v>
      </c>
      <c r="E88" s="40">
        <v>8</v>
      </c>
      <c r="F88" s="56">
        <v>7</v>
      </c>
      <c r="G88" s="138">
        <f t="shared" si="11"/>
        <v>7.299999999999999</v>
      </c>
      <c r="H88" s="40">
        <v>9</v>
      </c>
      <c r="I88" s="56">
        <v>7</v>
      </c>
      <c r="J88" s="141">
        <f t="shared" si="12"/>
        <v>7.6</v>
      </c>
      <c r="K88" s="40">
        <v>8</v>
      </c>
      <c r="L88" s="56">
        <v>8</v>
      </c>
      <c r="M88" s="141">
        <f t="shared" si="13"/>
        <v>8</v>
      </c>
      <c r="N88" s="56">
        <v>9</v>
      </c>
      <c r="O88" s="56">
        <v>7</v>
      </c>
      <c r="P88" s="138">
        <f t="shared" si="14"/>
        <v>7.6</v>
      </c>
      <c r="Q88" s="40">
        <v>8</v>
      </c>
      <c r="R88" s="56">
        <v>6</v>
      </c>
      <c r="S88" s="138">
        <f t="shared" si="15"/>
        <v>6.6</v>
      </c>
      <c r="T88" s="40">
        <v>8</v>
      </c>
      <c r="U88" s="56">
        <v>7</v>
      </c>
      <c r="V88" s="138">
        <f t="shared" si="16"/>
        <v>7.299999999999999</v>
      </c>
      <c r="W88" s="40">
        <v>7</v>
      </c>
      <c r="X88" s="56">
        <v>7</v>
      </c>
      <c r="Y88" s="138">
        <f t="shared" si="17"/>
        <v>7</v>
      </c>
      <c r="Z88" s="40">
        <v>6</v>
      </c>
      <c r="AA88" s="56">
        <v>7</v>
      </c>
      <c r="AB88" s="138">
        <f t="shared" si="18"/>
        <v>6.699999999999999</v>
      </c>
      <c r="AC88" s="40">
        <v>9</v>
      </c>
      <c r="AD88" s="56">
        <v>7</v>
      </c>
      <c r="AE88" s="138">
        <f t="shared" si="19"/>
        <v>7.6</v>
      </c>
      <c r="AF88" s="40">
        <v>8</v>
      </c>
      <c r="AG88" s="56">
        <v>7</v>
      </c>
      <c r="AH88" s="138">
        <f t="shared" si="20"/>
        <v>7.299999999999999</v>
      </c>
      <c r="AI88" s="40">
        <v>0</v>
      </c>
      <c r="AJ88" s="56">
        <v>7</v>
      </c>
      <c r="AK88" s="138">
        <f t="shared" si="21"/>
        <v>4.8999999999999995</v>
      </c>
    </row>
    <row r="89" spans="1:37" ht="21.75" customHeight="1">
      <c r="A89" s="60">
        <v>81</v>
      </c>
      <c r="B89" s="61">
        <v>1565010173</v>
      </c>
      <c r="C89" s="62" t="s">
        <v>161</v>
      </c>
      <c r="D89" s="63" t="s">
        <v>160</v>
      </c>
      <c r="E89" s="40">
        <v>0</v>
      </c>
      <c r="F89" s="56">
        <v>7</v>
      </c>
      <c r="G89" s="138">
        <f t="shared" si="11"/>
        <v>4.8999999999999995</v>
      </c>
      <c r="H89" s="40">
        <v>3.5</v>
      </c>
      <c r="I89" s="56">
        <v>7</v>
      </c>
      <c r="J89" s="141">
        <f t="shared" si="12"/>
        <v>5.949999999999999</v>
      </c>
      <c r="K89" s="40">
        <v>8</v>
      </c>
      <c r="L89" s="56">
        <v>8</v>
      </c>
      <c r="M89" s="141">
        <f t="shared" si="13"/>
        <v>8</v>
      </c>
      <c r="N89" s="56">
        <v>9</v>
      </c>
      <c r="O89" s="56">
        <v>8</v>
      </c>
      <c r="P89" s="138">
        <f t="shared" si="14"/>
        <v>8.299999999999999</v>
      </c>
      <c r="Q89" s="40">
        <v>0</v>
      </c>
      <c r="R89" s="56">
        <v>8</v>
      </c>
      <c r="S89" s="138">
        <f t="shared" si="15"/>
        <v>5.6</v>
      </c>
      <c r="T89" s="40">
        <v>0</v>
      </c>
      <c r="U89" s="56">
        <v>7</v>
      </c>
      <c r="V89" s="138">
        <f t="shared" si="16"/>
        <v>4.8999999999999995</v>
      </c>
      <c r="W89" s="40">
        <v>8</v>
      </c>
      <c r="X89" s="56">
        <v>7</v>
      </c>
      <c r="Y89" s="138">
        <f t="shared" si="17"/>
        <v>7.299999999999999</v>
      </c>
      <c r="Z89" s="40">
        <v>7</v>
      </c>
      <c r="AA89" s="56">
        <v>6</v>
      </c>
      <c r="AB89" s="138">
        <f t="shared" si="18"/>
        <v>6.299999999999999</v>
      </c>
      <c r="AC89" s="40">
        <v>0</v>
      </c>
      <c r="AD89" s="56">
        <v>5</v>
      </c>
      <c r="AE89" s="138">
        <f t="shared" si="19"/>
        <v>3.5</v>
      </c>
      <c r="AF89" s="40">
        <v>8</v>
      </c>
      <c r="AG89" s="56">
        <v>6</v>
      </c>
      <c r="AH89" s="138">
        <f t="shared" si="20"/>
        <v>6.6</v>
      </c>
      <c r="AI89" s="40">
        <v>6</v>
      </c>
      <c r="AJ89" s="56">
        <v>8</v>
      </c>
      <c r="AK89" s="138">
        <f t="shared" si="21"/>
        <v>7.3999999999999995</v>
      </c>
    </row>
    <row r="90" spans="1:37" ht="21.75" customHeight="1">
      <c r="A90" s="60">
        <v>82</v>
      </c>
      <c r="B90" s="61">
        <v>1565010174</v>
      </c>
      <c r="C90" s="62" t="s">
        <v>162</v>
      </c>
      <c r="D90" s="63" t="s">
        <v>160</v>
      </c>
      <c r="E90" s="40">
        <v>9</v>
      </c>
      <c r="F90" s="56">
        <v>6</v>
      </c>
      <c r="G90" s="138">
        <f t="shared" si="11"/>
        <v>6.899999999999999</v>
      </c>
      <c r="H90" s="40">
        <v>3.5</v>
      </c>
      <c r="I90" s="56">
        <v>7</v>
      </c>
      <c r="J90" s="141">
        <f t="shared" si="12"/>
        <v>5.949999999999999</v>
      </c>
      <c r="K90" s="40">
        <v>8</v>
      </c>
      <c r="L90" s="56">
        <v>8</v>
      </c>
      <c r="M90" s="141">
        <f t="shared" si="13"/>
        <v>8</v>
      </c>
      <c r="N90" s="56">
        <v>9</v>
      </c>
      <c r="O90" s="56">
        <v>8</v>
      </c>
      <c r="P90" s="138">
        <f t="shared" si="14"/>
        <v>8.299999999999999</v>
      </c>
      <c r="Q90" s="40">
        <v>8</v>
      </c>
      <c r="R90" s="56">
        <v>8</v>
      </c>
      <c r="S90" s="138">
        <f t="shared" si="15"/>
        <v>8</v>
      </c>
      <c r="T90" s="40">
        <v>8</v>
      </c>
      <c r="U90" s="56">
        <v>8</v>
      </c>
      <c r="V90" s="138">
        <f t="shared" si="16"/>
        <v>8</v>
      </c>
      <c r="W90" s="40">
        <v>8</v>
      </c>
      <c r="X90" s="56">
        <v>7</v>
      </c>
      <c r="Y90" s="138">
        <f t="shared" si="17"/>
        <v>7.299999999999999</v>
      </c>
      <c r="Z90" s="40">
        <v>7</v>
      </c>
      <c r="AA90" s="56">
        <v>6</v>
      </c>
      <c r="AB90" s="138">
        <f t="shared" si="18"/>
        <v>6.299999999999999</v>
      </c>
      <c r="AC90" s="40">
        <v>9</v>
      </c>
      <c r="AD90" s="56">
        <v>7</v>
      </c>
      <c r="AE90" s="138">
        <f t="shared" si="19"/>
        <v>7.6</v>
      </c>
      <c r="AF90" s="40">
        <v>7</v>
      </c>
      <c r="AG90" s="56">
        <v>8</v>
      </c>
      <c r="AH90" s="138">
        <f t="shared" si="20"/>
        <v>7.699999999999999</v>
      </c>
      <c r="AI90" s="40">
        <v>7</v>
      </c>
      <c r="AJ90" s="56">
        <v>8</v>
      </c>
      <c r="AK90" s="138">
        <f t="shared" si="21"/>
        <v>7.699999999999999</v>
      </c>
    </row>
    <row r="91" spans="1:37" s="53" customFormat="1" ht="21.75" customHeight="1">
      <c r="A91" s="60">
        <v>83</v>
      </c>
      <c r="B91" s="61">
        <v>1565010175</v>
      </c>
      <c r="C91" s="62" t="s">
        <v>163</v>
      </c>
      <c r="D91" s="63" t="s">
        <v>160</v>
      </c>
      <c r="E91" s="40">
        <v>7</v>
      </c>
      <c r="F91" s="56">
        <v>5</v>
      </c>
      <c r="G91" s="138">
        <f t="shared" si="11"/>
        <v>5.6</v>
      </c>
      <c r="H91" s="40">
        <v>7.5</v>
      </c>
      <c r="I91" s="56">
        <v>7</v>
      </c>
      <c r="J91" s="141">
        <f t="shared" si="12"/>
        <v>7.1499999999999995</v>
      </c>
      <c r="K91" s="40">
        <v>8</v>
      </c>
      <c r="L91" s="56">
        <v>7</v>
      </c>
      <c r="M91" s="141">
        <f t="shared" si="13"/>
        <v>7.299999999999999</v>
      </c>
      <c r="N91" s="56">
        <v>9</v>
      </c>
      <c r="O91" s="56">
        <v>6</v>
      </c>
      <c r="P91" s="138">
        <f t="shared" si="14"/>
        <v>6.899999999999999</v>
      </c>
      <c r="Q91" s="40">
        <v>0</v>
      </c>
      <c r="R91" s="56">
        <v>6</v>
      </c>
      <c r="S91" s="138">
        <f t="shared" si="15"/>
        <v>4.199999999999999</v>
      </c>
      <c r="T91" s="40">
        <v>0</v>
      </c>
      <c r="U91" s="56">
        <v>5</v>
      </c>
      <c r="V91" s="138">
        <f t="shared" si="16"/>
        <v>3.5</v>
      </c>
      <c r="W91" s="40">
        <v>7</v>
      </c>
      <c r="X91" s="56">
        <v>6</v>
      </c>
      <c r="Y91" s="138">
        <f t="shared" si="17"/>
        <v>6.299999999999999</v>
      </c>
      <c r="Z91" s="40">
        <v>6</v>
      </c>
      <c r="AA91" s="56">
        <v>5</v>
      </c>
      <c r="AB91" s="138">
        <f t="shared" si="18"/>
        <v>5.3</v>
      </c>
      <c r="AC91" s="40">
        <v>7</v>
      </c>
      <c r="AD91" s="56">
        <v>7</v>
      </c>
      <c r="AE91" s="138">
        <f t="shared" si="19"/>
        <v>7</v>
      </c>
      <c r="AF91" s="40">
        <v>7</v>
      </c>
      <c r="AG91" s="56">
        <v>7</v>
      </c>
      <c r="AH91" s="138">
        <f t="shared" si="20"/>
        <v>7</v>
      </c>
      <c r="AI91" s="40">
        <v>7</v>
      </c>
      <c r="AJ91" s="56">
        <v>8</v>
      </c>
      <c r="AK91" s="138">
        <f t="shared" si="21"/>
        <v>7.699999999999999</v>
      </c>
    </row>
    <row r="92" spans="1:37" ht="21.75" customHeight="1">
      <c r="A92" s="60">
        <v>84</v>
      </c>
      <c r="B92" s="61">
        <v>1565010176</v>
      </c>
      <c r="C92" s="66" t="s">
        <v>164</v>
      </c>
      <c r="D92" s="67" t="s">
        <v>165</v>
      </c>
      <c r="E92" s="57">
        <v>7</v>
      </c>
      <c r="F92" s="58" t="s">
        <v>56</v>
      </c>
      <c r="G92" s="139" t="e">
        <f t="shared" si="11"/>
        <v>#VALUE!</v>
      </c>
      <c r="H92" s="57">
        <v>3.5</v>
      </c>
      <c r="I92" s="58" t="s">
        <v>56</v>
      </c>
      <c r="J92" s="142" t="e">
        <f t="shared" si="12"/>
        <v>#VALUE!</v>
      </c>
      <c r="K92" s="57">
        <v>9</v>
      </c>
      <c r="L92" s="58" t="s">
        <v>56</v>
      </c>
      <c r="M92" s="142" t="e">
        <f t="shared" si="13"/>
        <v>#VALUE!</v>
      </c>
      <c r="N92" s="58">
        <v>9</v>
      </c>
      <c r="O92" s="58" t="s">
        <v>56</v>
      </c>
      <c r="P92" s="139" t="e">
        <f t="shared" si="14"/>
        <v>#VALUE!</v>
      </c>
      <c r="Q92" s="57">
        <v>0</v>
      </c>
      <c r="R92" s="58" t="s">
        <v>56</v>
      </c>
      <c r="S92" s="139" t="e">
        <f t="shared" si="15"/>
        <v>#VALUE!</v>
      </c>
      <c r="T92" s="57">
        <v>0</v>
      </c>
      <c r="U92" s="58" t="s">
        <v>56</v>
      </c>
      <c r="V92" s="139" t="e">
        <f t="shared" si="16"/>
        <v>#VALUE!</v>
      </c>
      <c r="W92" s="57">
        <v>8</v>
      </c>
      <c r="X92" s="58" t="s">
        <v>56</v>
      </c>
      <c r="Y92" s="139" t="e">
        <f t="shared" si="17"/>
        <v>#VALUE!</v>
      </c>
      <c r="Z92" s="57">
        <v>6</v>
      </c>
      <c r="AA92" s="58" t="s">
        <v>56</v>
      </c>
      <c r="AB92" s="139" t="e">
        <f t="shared" si="18"/>
        <v>#VALUE!</v>
      </c>
      <c r="AC92" s="57">
        <v>0</v>
      </c>
      <c r="AD92" s="58" t="s">
        <v>56</v>
      </c>
      <c r="AE92" s="139" t="e">
        <f t="shared" si="19"/>
        <v>#VALUE!</v>
      </c>
      <c r="AF92" s="57">
        <v>7</v>
      </c>
      <c r="AG92" s="58" t="s">
        <v>56</v>
      </c>
      <c r="AH92" s="139" t="e">
        <f t="shared" si="20"/>
        <v>#VALUE!</v>
      </c>
      <c r="AI92" s="57">
        <v>0</v>
      </c>
      <c r="AJ92" s="58" t="s">
        <v>56</v>
      </c>
      <c r="AK92" s="139" t="e">
        <f t="shared" si="21"/>
        <v>#VALUE!</v>
      </c>
    </row>
    <row r="93" spans="1:37" ht="21.75" customHeight="1">
      <c r="A93" s="60">
        <v>85</v>
      </c>
      <c r="B93" s="61">
        <v>1565010178</v>
      </c>
      <c r="C93" s="68" t="s">
        <v>166</v>
      </c>
      <c r="D93" s="69" t="s">
        <v>167</v>
      </c>
      <c r="E93" s="40">
        <v>7</v>
      </c>
      <c r="F93" s="56">
        <v>7</v>
      </c>
      <c r="G93" s="138">
        <f t="shared" si="11"/>
        <v>7</v>
      </c>
      <c r="H93" s="40">
        <v>7</v>
      </c>
      <c r="I93" s="56">
        <v>8</v>
      </c>
      <c r="J93" s="141">
        <f t="shared" si="12"/>
        <v>7.699999999999999</v>
      </c>
      <c r="K93" s="40">
        <v>8</v>
      </c>
      <c r="L93" s="56">
        <v>7</v>
      </c>
      <c r="M93" s="141">
        <f t="shared" si="13"/>
        <v>7.299999999999999</v>
      </c>
      <c r="N93" s="56">
        <v>9</v>
      </c>
      <c r="O93" s="56">
        <v>7</v>
      </c>
      <c r="P93" s="138">
        <f t="shared" si="14"/>
        <v>7.6</v>
      </c>
      <c r="Q93" s="40">
        <v>8</v>
      </c>
      <c r="R93" s="56">
        <v>5</v>
      </c>
      <c r="S93" s="138">
        <f t="shared" si="15"/>
        <v>5.9</v>
      </c>
      <c r="T93" s="40">
        <v>7</v>
      </c>
      <c r="U93" s="56">
        <v>7</v>
      </c>
      <c r="V93" s="138">
        <f t="shared" si="16"/>
        <v>7</v>
      </c>
      <c r="W93" s="40">
        <v>7</v>
      </c>
      <c r="X93" s="56">
        <v>7</v>
      </c>
      <c r="Y93" s="138">
        <f t="shared" si="17"/>
        <v>7</v>
      </c>
      <c r="Z93" s="40">
        <v>6</v>
      </c>
      <c r="AA93" s="56">
        <v>6</v>
      </c>
      <c r="AB93" s="138">
        <f t="shared" si="18"/>
        <v>5.999999999999999</v>
      </c>
      <c r="AC93" s="40">
        <v>8</v>
      </c>
      <c r="AD93" s="56">
        <v>6</v>
      </c>
      <c r="AE93" s="138">
        <f t="shared" si="19"/>
        <v>6.6</v>
      </c>
      <c r="AF93" s="40">
        <v>7</v>
      </c>
      <c r="AG93" s="56">
        <v>7</v>
      </c>
      <c r="AH93" s="138">
        <f t="shared" si="20"/>
        <v>7</v>
      </c>
      <c r="AI93" s="40">
        <v>7</v>
      </c>
      <c r="AJ93" s="56">
        <v>7</v>
      </c>
      <c r="AK93" s="138">
        <f t="shared" si="21"/>
        <v>7</v>
      </c>
    </row>
    <row r="94" spans="1:37" s="53" customFormat="1" ht="21.75" customHeight="1">
      <c r="A94" s="60">
        <v>86</v>
      </c>
      <c r="B94" s="61">
        <v>1565010181</v>
      </c>
      <c r="C94" s="68" t="s">
        <v>168</v>
      </c>
      <c r="D94" s="69" t="s">
        <v>14</v>
      </c>
      <c r="E94" s="40">
        <v>0</v>
      </c>
      <c r="F94" s="56">
        <v>6</v>
      </c>
      <c r="G94" s="138">
        <f t="shared" si="11"/>
        <v>4.199999999999999</v>
      </c>
      <c r="H94" s="40">
        <v>3.5</v>
      </c>
      <c r="I94" s="56">
        <v>8</v>
      </c>
      <c r="J94" s="141">
        <f t="shared" si="12"/>
        <v>6.6499999999999995</v>
      </c>
      <c r="K94" s="40">
        <v>8</v>
      </c>
      <c r="L94" s="56">
        <v>7</v>
      </c>
      <c r="M94" s="141">
        <f t="shared" si="13"/>
        <v>7.299999999999999</v>
      </c>
      <c r="N94" s="56">
        <v>9</v>
      </c>
      <c r="O94" s="56">
        <v>7</v>
      </c>
      <c r="P94" s="138">
        <f t="shared" si="14"/>
        <v>7.6</v>
      </c>
      <c r="Q94" s="40">
        <v>6</v>
      </c>
      <c r="R94" s="56">
        <v>5</v>
      </c>
      <c r="S94" s="138">
        <f t="shared" si="15"/>
        <v>5.3</v>
      </c>
      <c r="T94" s="40">
        <v>7</v>
      </c>
      <c r="U94" s="56">
        <v>7</v>
      </c>
      <c r="V94" s="138">
        <f t="shared" si="16"/>
        <v>7</v>
      </c>
      <c r="W94" s="40">
        <v>8</v>
      </c>
      <c r="X94" s="56">
        <v>6</v>
      </c>
      <c r="Y94" s="138">
        <f t="shared" si="17"/>
        <v>6.6</v>
      </c>
      <c r="Z94" s="40">
        <v>7</v>
      </c>
      <c r="AA94" s="56">
        <v>6</v>
      </c>
      <c r="AB94" s="138">
        <f t="shared" si="18"/>
        <v>6.299999999999999</v>
      </c>
      <c r="AC94" s="40">
        <v>8</v>
      </c>
      <c r="AD94" s="56">
        <v>5</v>
      </c>
      <c r="AE94" s="138">
        <f t="shared" si="19"/>
        <v>5.9</v>
      </c>
      <c r="AF94" s="40">
        <v>7</v>
      </c>
      <c r="AG94" s="56">
        <v>6</v>
      </c>
      <c r="AH94" s="138">
        <f t="shared" si="20"/>
        <v>6.299999999999999</v>
      </c>
      <c r="AI94" s="40">
        <v>8</v>
      </c>
      <c r="AJ94" s="56">
        <v>7</v>
      </c>
      <c r="AK94" s="138">
        <f t="shared" si="21"/>
        <v>7.299999999999999</v>
      </c>
    </row>
    <row r="95" spans="1:37" ht="21.75" customHeight="1">
      <c r="A95" s="60">
        <v>87</v>
      </c>
      <c r="B95" s="61">
        <v>1565010182</v>
      </c>
      <c r="C95" s="68" t="s">
        <v>169</v>
      </c>
      <c r="D95" s="69" t="s">
        <v>12</v>
      </c>
      <c r="E95" s="57">
        <v>0</v>
      </c>
      <c r="F95" s="58" t="s">
        <v>56</v>
      </c>
      <c r="G95" s="139" t="e">
        <f t="shared" si="11"/>
        <v>#VALUE!</v>
      </c>
      <c r="H95" s="57">
        <v>3.5</v>
      </c>
      <c r="I95" s="58" t="s">
        <v>56</v>
      </c>
      <c r="J95" s="142" t="e">
        <f t="shared" si="12"/>
        <v>#VALUE!</v>
      </c>
      <c r="K95" s="57">
        <v>8</v>
      </c>
      <c r="L95" s="58" t="s">
        <v>56</v>
      </c>
      <c r="M95" s="142" t="e">
        <f t="shared" si="13"/>
        <v>#VALUE!</v>
      </c>
      <c r="N95" s="58">
        <v>9</v>
      </c>
      <c r="O95" s="58" t="s">
        <v>56</v>
      </c>
      <c r="P95" s="139" t="e">
        <f t="shared" si="14"/>
        <v>#VALUE!</v>
      </c>
      <c r="Q95" s="57">
        <v>0</v>
      </c>
      <c r="R95" s="58" t="s">
        <v>56</v>
      </c>
      <c r="S95" s="139" t="e">
        <f t="shared" si="15"/>
        <v>#VALUE!</v>
      </c>
      <c r="T95" s="57">
        <v>0</v>
      </c>
      <c r="U95" s="58" t="s">
        <v>56</v>
      </c>
      <c r="V95" s="139" t="e">
        <f t="shared" si="16"/>
        <v>#VALUE!</v>
      </c>
      <c r="W95" s="57">
        <v>7</v>
      </c>
      <c r="X95" s="58" t="s">
        <v>56</v>
      </c>
      <c r="Y95" s="139" t="e">
        <f t="shared" si="17"/>
        <v>#VALUE!</v>
      </c>
      <c r="Z95" s="57">
        <v>7</v>
      </c>
      <c r="AA95" s="58" t="s">
        <v>56</v>
      </c>
      <c r="AB95" s="139" t="e">
        <f t="shared" si="18"/>
        <v>#VALUE!</v>
      </c>
      <c r="AC95" s="57">
        <v>0</v>
      </c>
      <c r="AD95" s="58" t="s">
        <v>56</v>
      </c>
      <c r="AE95" s="139" t="e">
        <f t="shared" si="19"/>
        <v>#VALUE!</v>
      </c>
      <c r="AF95" s="57">
        <v>0</v>
      </c>
      <c r="AG95" s="58" t="s">
        <v>56</v>
      </c>
      <c r="AH95" s="139" t="e">
        <f t="shared" si="20"/>
        <v>#VALUE!</v>
      </c>
      <c r="AI95" s="57">
        <v>0</v>
      </c>
      <c r="AJ95" s="58" t="s">
        <v>56</v>
      </c>
      <c r="AK95" s="139" t="e">
        <f t="shared" si="21"/>
        <v>#VALUE!</v>
      </c>
    </row>
    <row r="96" spans="1:37" ht="21.75" customHeight="1">
      <c r="A96" s="60">
        <v>88</v>
      </c>
      <c r="B96" s="61">
        <v>1565010183</v>
      </c>
      <c r="C96" s="68" t="s">
        <v>170</v>
      </c>
      <c r="D96" s="69" t="s">
        <v>38</v>
      </c>
      <c r="E96" s="40">
        <v>8</v>
      </c>
      <c r="F96" s="56">
        <v>5</v>
      </c>
      <c r="G96" s="138">
        <f t="shared" si="11"/>
        <v>5.9</v>
      </c>
      <c r="H96" s="40">
        <v>7</v>
      </c>
      <c r="I96" s="56">
        <v>7</v>
      </c>
      <c r="J96" s="141">
        <f t="shared" si="12"/>
        <v>7</v>
      </c>
      <c r="K96" s="40">
        <v>8</v>
      </c>
      <c r="L96" s="56">
        <v>7</v>
      </c>
      <c r="M96" s="141">
        <f t="shared" si="13"/>
        <v>7.299999999999999</v>
      </c>
      <c r="N96" s="56">
        <v>9</v>
      </c>
      <c r="O96" s="56">
        <v>6</v>
      </c>
      <c r="P96" s="138">
        <f t="shared" si="14"/>
        <v>6.899999999999999</v>
      </c>
      <c r="Q96" s="40">
        <v>0</v>
      </c>
      <c r="R96" s="56">
        <v>3</v>
      </c>
      <c r="S96" s="138">
        <f t="shared" si="15"/>
        <v>2.0999999999999996</v>
      </c>
      <c r="T96" s="40">
        <v>7</v>
      </c>
      <c r="U96" s="56">
        <v>5</v>
      </c>
      <c r="V96" s="138">
        <f t="shared" si="16"/>
        <v>5.6</v>
      </c>
      <c r="W96" s="40">
        <v>7</v>
      </c>
      <c r="X96" s="56">
        <v>6</v>
      </c>
      <c r="Y96" s="138">
        <f t="shared" si="17"/>
        <v>6.299999999999999</v>
      </c>
      <c r="Z96" s="40">
        <v>7</v>
      </c>
      <c r="AA96" s="56">
        <v>6</v>
      </c>
      <c r="AB96" s="138">
        <f t="shared" si="18"/>
        <v>6.299999999999999</v>
      </c>
      <c r="AC96" s="40">
        <v>6</v>
      </c>
      <c r="AD96" s="56">
        <v>5</v>
      </c>
      <c r="AE96" s="138">
        <f t="shared" si="19"/>
        <v>5.3</v>
      </c>
      <c r="AF96" s="40">
        <v>0</v>
      </c>
      <c r="AG96" s="56">
        <v>7</v>
      </c>
      <c r="AH96" s="138">
        <f t="shared" si="20"/>
        <v>4.8999999999999995</v>
      </c>
      <c r="AI96" s="40">
        <v>0</v>
      </c>
      <c r="AJ96" s="56">
        <v>7</v>
      </c>
      <c r="AK96" s="138">
        <f t="shared" si="21"/>
        <v>4.8999999999999995</v>
      </c>
    </row>
    <row r="97" spans="1:37" ht="21.75" customHeight="1">
      <c r="A97" s="60">
        <v>89</v>
      </c>
      <c r="B97" s="61">
        <v>1565010184</v>
      </c>
      <c r="C97" s="68" t="s">
        <v>171</v>
      </c>
      <c r="D97" s="69" t="s">
        <v>172</v>
      </c>
      <c r="E97" s="40">
        <v>8</v>
      </c>
      <c r="F97" s="56">
        <v>7</v>
      </c>
      <c r="G97" s="138">
        <f t="shared" si="11"/>
        <v>7.299999999999999</v>
      </c>
      <c r="H97" s="40">
        <v>3.5</v>
      </c>
      <c r="I97" s="56">
        <v>7</v>
      </c>
      <c r="J97" s="141">
        <f t="shared" si="12"/>
        <v>5.949999999999999</v>
      </c>
      <c r="K97" s="40">
        <v>8</v>
      </c>
      <c r="L97" s="56">
        <v>8</v>
      </c>
      <c r="M97" s="141">
        <f t="shared" si="13"/>
        <v>8</v>
      </c>
      <c r="N97" s="56">
        <v>9</v>
      </c>
      <c r="O97" s="56">
        <v>6</v>
      </c>
      <c r="P97" s="138">
        <f t="shared" si="14"/>
        <v>6.899999999999999</v>
      </c>
      <c r="Q97" s="40">
        <v>0</v>
      </c>
      <c r="R97" s="56" t="s">
        <v>56</v>
      </c>
      <c r="S97" s="138" t="e">
        <f t="shared" si="15"/>
        <v>#VALUE!</v>
      </c>
      <c r="T97" s="40">
        <v>0</v>
      </c>
      <c r="U97" s="56" t="s">
        <v>56</v>
      </c>
      <c r="V97" s="138" t="e">
        <f t="shared" si="16"/>
        <v>#VALUE!</v>
      </c>
      <c r="W97" s="40">
        <v>7</v>
      </c>
      <c r="X97" s="56">
        <v>7</v>
      </c>
      <c r="Y97" s="138">
        <f t="shared" si="17"/>
        <v>7</v>
      </c>
      <c r="Z97" s="40">
        <v>7</v>
      </c>
      <c r="AA97" s="56">
        <v>7</v>
      </c>
      <c r="AB97" s="138">
        <f t="shared" si="18"/>
        <v>7</v>
      </c>
      <c r="AC97" s="40">
        <v>0</v>
      </c>
      <c r="AD97" s="56">
        <v>5</v>
      </c>
      <c r="AE97" s="138">
        <f t="shared" si="19"/>
        <v>3.5</v>
      </c>
      <c r="AF97" s="40">
        <v>0</v>
      </c>
      <c r="AG97" s="56">
        <v>8</v>
      </c>
      <c r="AH97" s="138">
        <f t="shared" si="20"/>
        <v>5.6</v>
      </c>
      <c r="AI97" s="40">
        <v>0</v>
      </c>
      <c r="AJ97" s="56">
        <v>8</v>
      </c>
      <c r="AK97" s="138">
        <f t="shared" si="21"/>
        <v>5.6</v>
      </c>
    </row>
    <row r="98" spans="1:37" s="53" customFormat="1" ht="21.75" customHeight="1">
      <c r="A98" s="60">
        <v>90</v>
      </c>
      <c r="B98" s="61">
        <v>1565010187</v>
      </c>
      <c r="C98" s="70" t="s">
        <v>173</v>
      </c>
      <c r="D98" s="71" t="s">
        <v>174</v>
      </c>
      <c r="E98" s="40">
        <v>0</v>
      </c>
      <c r="F98" s="56" t="s">
        <v>56</v>
      </c>
      <c r="G98" s="138" t="e">
        <f t="shared" si="11"/>
        <v>#VALUE!</v>
      </c>
      <c r="H98" s="40">
        <v>3.5</v>
      </c>
      <c r="I98" s="56" t="s">
        <v>56</v>
      </c>
      <c r="J98" s="141" t="e">
        <f t="shared" si="12"/>
        <v>#VALUE!</v>
      </c>
      <c r="K98" s="40">
        <v>8</v>
      </c>
      <c r="L98" s="56">
        <v>7</v>
      </c>
      <c r="M98" s="141">
        <f t="shared" si="13"/>
        <v>7.299999999999999</v>
      </c>
      <c r="N98" s="56">
        <v>9</v>
      </c>
      <c r="O98" s="56">
        <v>7</v>
      </c>
      <c r="P98" s="138">
        <f t="shared" si="14"/>
        <v>7.6</v>
      </c>
      <c r="Q98" s="40">
        <v>8</v>
      </c>
      <c r="R98" s="56">
        <v>6</v>
      </c>
      <c r="S98" s="138">
        <f t="shared" si="15"/>
        <v>6.6</v>
      </c>
      <c r="T98" s="40">
        <v>8</v>
      </c>
      <c r="U98" s="56">
        <v>5</v>
      </c>
      <c r="V98" s="138">
        <f t="shared" si="16"/>
        <v>5.9</v>
      </c>
      <c r="W98" s="40">
        <v>8</v>
      </c>
      <c r="X98" s="56">
        <v>7</v>
      </c>
      <c r="Y98" s="138">
        <f t="shared" si="17"/>
        <v>7.299999999999999</v>
      </c>
      <c r="Z98" s="40">
        <v>7</v>
      </c>
      <c r="AA98" s="56">
        <v>6</v>
      </c>
      <c r="AB98" s="138">
        <f t="shared" si="18"/>
        <v>6.299999999999999</v>
      </c>
      <c r="AC98" s="40">
        <v>7</v>
      </c>
      <c r="AD98" s="56">
        <v>6</v>
      </c>
      <c r="AE98" s="138">
        <f t="shared" si="19"/>
        <v>6.299999999999999</v>
      </c>
      <c r="AF98" s="40">
        <v>7</v>
      </c>
      <c r="AG98" s="56">
        <v>7</v>
      </c>
      <c r="AH98" s="138">
        <f t="shared" si="20"/>
        <v>7</v>
      </c>
      <c r="AI98" s="40">
        <v>7</v>
      </c>
      <c r="AJ98" s="56">
        <v>8</v>
      </c>
      <c r="AK98" s="138">
        <f t="shared" si="21"/>
        <v>7.699999999999999</v>
      </c>
    </row>
    <row r="99" spans="1:37" ht="21.75" customHeight="1">
      <c r="A99" s="60">
        <v>91</v>
      </c>
      <c r="B99" s="61">
        <v>1565010188</v>
      </c>
      <c r="C99" s="68" t="s">
        <v>175</v>
      </c>
      <c r="D99" s="69" t="s">
        <v>17</v>
      </c>
      <c r="E99" s="40">
        <v>0</v>
      </c>
      <c r="F99" s="56">
        <v>7</v>
      </c>
      <c r="G99" s="138">
        <f t="shared" si="11"/>
        <v>4.8999999999999995</v>
      </c>
      <c r="H99" s="40">
        <v>3.5</v>
      </c>
      <c r="I99" s="56">
        <v>8</v>
      </c>
      <c r="J99" s="141">
        <f t="shared" si="12"/>
        <v>6.6499999999999995</v>
      </c>
      <c r="K99" s="40">
        <v>9</v>
      </c>
      <c r="L99" s="56">
        <v>7</v>
      </c>
      <c r="M99" s="141">
        <f t="shared" si="13"/>
        <v>7.6</v>
      </c>
      <c r="N99" s="56">
        <v>9</v>
      </c>
      <c r="O99" s="56">
        <v>8</v>
      </c>
      <c r="P99" s="138">
        <f t="shared" si="14"/>
        <v>8.299999999999999</v>
      </c>
      <c r="Q99" s="40">
        <v>0</v>
      </c>
      <c r="R99" s="56">
        <v>6</v>
      </c>
      <c r="S99" s="138">
        <f t="shared" si="15"/>
        <v>4.199999999999999</v>
      </c>
      <c r="T99" s="40">
        <v>0</v>
      </c>
      <c r="U99" s="56" t="s">
        <v>56</v>
      </c>
      <c r="V99" s="138" t="e">
        <f t="shared" si="16"/>
        <v>#VALUE!</v>
      </c>
      <c r="W99" s="40">
        <v>7</v>
      </c>
      <c r="X99" s="56">
        <v>6</v>
      </c>
      <c r="Y99" s="138">
        <f t="shared" si="17"/>
        <v>6.299999999999999</v>
      </c>
      <c r="Z99" s="40">
        <v>7</v>
      </c>
      <c r="AA99" s="56">
        <v>5</v>
      </c>
      <c r="AB99" s="138">
        <f t="shared" si="18"/>
        <v>5.6</v>
      </c>
      <c r="AC99" s="40">
        <v>0</v>
      </c>
      <c r="AD99" s="56">
        <v>6</v>
      </c>
      <c r="AE99" s="138">
        <f t="shared" si="19"/>
        <v>4.199999999999999</v>
      </c>
      <c r="AF99" s="40">
        <v>7</v>
      </c>
      <c r="AG99" s="56">
        <v>7</v>
      </c>
      <c r="AH99" s="138">
        <f t="shared" si="20"/>
        <v>7</v>
      </c>
      <c r="AI99" s="40">
        <v>8</v>
      </c>
      <c r="AJ99" s="56">
        <v>8</v>
      </c>
      <c r="AK99" s="138">
        <f t="shared" si="21"/>
        <v>8</v>
      </c>
    </row>
    <row r="100" spans="1:37" s="17" customFormat="1" ht="21.75" customHeight="1">
      <c r="A100" s="60">
        <v>92</v>
      </c>
      <c r="B100" s="61">
        <v>1565010191</v>
      </c>
      <c r="C100" s="68" t="s">
        <v>176</v>
      </c>
      <c r="D100" s="69" t="s">
        <v>42</v>
      </c>
      <c r="E100" s="40">
        <v>8</v>
      </c>
      <c r="F100" s="56">
        <v>7</v>
      </c>
      <c r="G100" s="138">
        <f t="shared" si="11"/>
        <v>7.299999999999999</v>
      </c>
      <c r="H100" s="40">
        <v>7</v>
      </c>
      <c r="I100" s="56">
        <v>8</v>
      </c>
      <c r="J100" s="141">
        <f t="shared" si="12"/>
        <v>7.699999999999999</v>
      </c>
      <c r="K100" s="40">
        <v>9</v>
      </c>
      <c r="L100" s="56">
        <v>8</v>
      </c>
      <c r="M100" s="141">
        <f t="shared" si="13"/>
        <v>8.299999999999999</v>
      </c>
      <c r="N100" s="56">
        <v>9</v>
      </c>
      <c r="O100" s="56">
        <v>8</v>
      </c>
      <c r="P100" s="138">
        <f t="shared" si="14"/>
        <v>8.299999999999999</v>
      </c>
      <c r="Q100" s="40">
        <v>8</v>
      </c>
      <c r="R100" s="56">
        <v>6</v>
      </c>
      <c r="S100" s="138">
        <f t="shared" si="15"/>
        <v>6.6</v>
      </c>
      <c r="T100" s="40">
        <v>7</v>
      </c>
      <c r="U100" s="56">
        <v>6</v>
      </c>
      <c r="V100" s="138">
        <f t="shared" si="16"/>
        <v>6.299999999999999</v>
      </c>
      <c r="W100" s="40">
        <v>8</v>
      </c>
      <c r="X100" s="56">
        <v>7</v>
      </c>
      <c r="Y100" s="138">
        <f t="shared" si="17"/>
        <v>7.299999999999999</v>
      </c>
      <c r="Z100" s="40">
        <v>7</v>
      </c>
      <c r="AA100" s="56">
        <v>6</v>
      </c>
      <c r="AB100" s="138">
        <f t="shared" si="18"/>
        <v>6.299999999999999</v>
      </c>
      <c r="AC100" s="40">
        <v>8</v>
      </c>
      <c r="AD100" s="56">
        <v>6</v>
      </c>
      <c r="AE100" s="138">
        <f t="shared" si="19"/>
        <v>6.6</v>
      </c>
      <c r="AF100" s="40">
        <v>7</v>
      </c>
      <c r="AG100" s="56">
        <v>7</v>
      </c>
      <c r="AH100" s="138">
        <f t="shared" si="20"/>
        <v>7</v>
      </c>
      <c r="AI100" s="40">
        <v>8</v>
      </c>
      <c r="AJ100" s="56">
        <v>8</v>
      </c>
      <c r="AK100" s="138">
        <f t="shared" si="21"/>
        <v>8</v>
      </c>
    </row>
    <row r="101" spans="1:37" ht="21.75" customHeight="1">
      <c r="A101" s="60">
        <v>93</v>
      </c>
      <c r="B101" s="61">
        <v>1565010192</v>
      </c>
      <c r="C101" s="68" t="s">
        <v>177</v>
      </c>
      <c r="D101" s="69" t="s">
        <v>43</v>
      </c>
      <c r="E101" s="40">
        <v>8</v>
      </c>
      <c r="F101" s="56">
        <v>7</v>
      </c>
      <c r="G101" s="138">
        <f t="shared" si="11"/>
        <v>7.299999999999999</v>
      </c>
      <c r="H101" s="40">
        <v>9</v>
      </c>
      <c r="I101" s="56">
        <v>8</v>
      </c>
      <c r="J101" s="141">
        <f t="shared" si="12"/>
        <v>8.299999999999999</v>
      </c>
      <c r="K101" s="40">
        <v>8</v>
      </c>
      <c r="L101" s="56">
        <v>8</v>
      </c>
      <c r="M101" s="141">
        <f t="shared" si="13"/>
        <v>8</v>
      </c>
      <c r="N101" s="56">
        <v>9</v>
      </c>
      <c r="O101" s="56">
        <v>8</v>
      </c>
      <c r="P101" s="138">
        <f t="shared" si="14"/>
        <v>8.299999999999999</v>
      </c>
      <c r="Q101" s="40">
        <v>8</v>
      </c>
      <c r="R101" s="56">
        <v>7</v>
      </c>
      <c r="S101" s="138">
        <f t="shared" si="15"/>
        <v>7.299999999999999</v>
      </c>
      <c r="T101" s="40">
        <v>8</v>
      </c>
      <c r="U101" s="56">
        <v>7</v>
      </c>
      <c r="V101" s="138">
        <f t="shared" si="16"/>
        <v>7.299999999999999</v>
      </c>
      <c r="W101" s="40">
        <v>7</v>
      </c>
      <c r="X101" s="56">
        <v>7</v>
      </c>
      <c r="Y101" s="138">
        <f t="shared" si="17"/>
        <v>7</v>
      </c>
      <c r="Z101" s="40">
        <v>7</v>
      </c>
      <c r="AA101" s="56">
        <v>6</v>
      </c>
      <c r="AB101" s="138">
        <f t="shared" si="18"/>
        <v>6.299999999999999</v>
      </c>
      <c r="AC101" s="40">
        <v>9</v>
      </c>
      <c r="AD101" s="56">
        <v>8</v>
      </c>
      <c r="AE101" s="138">
        <f t="shared" si="19"/>
        <v>8.299999999999999</v>
      </c>
      <c r="AF101" s="40">
        <v>8</v>
      </c>
      <c r="AG101" s="56">
        <v>8</v>
      </c>
      <c r="AH101" s="138">
        <f t="shared" si="20"/>
        <v>8</v>
      </c>
      <c r="AI101" s="40">
        <v>9</v>
      </c>
      <c r="AJ101" s="56">
        <v>8</v>
      </c>
      <c r="AK101" s="138">
        <f t="shared" si="21"/>
        <v>8.299999999999999</v>
      </c>
    </row>
    <row r="102" spans="1:37" ht="21.75" customHeight="1">
      <c r="A102" s="60">
        <v>94</v>
      </c>
      <c r="B102" s="61">
        <v>1565010193</v>
      </c>
      <c r="C102" s="68" t="s">
        <v>178</v>
      </c>
      <c r="D102" s="69" t="s">
        <v>115</v>
      </c>
      <c r="E102" s="40">
        <v>9</v>
      </c>
      <c r="F102" s="56">
        <v>8</v>
      </c>
      <c r="G102" s="138">
        <f t="shared" si="11"/>
        <v>8.299999999999999</v>
      </c>
      <c r="H102" s="40">
        <v>9.5</v>
      </c>
      <c r="I102" s="56">
        <v>7</v>
      </c>
      <c r="J102" s="141">
        <f t="shared" si="12"/>
        <v>7.75</v>
      </c>
      <c r="K102" s="40">
        <v>8</v>
      </c>
      <c r="L102" s="56">
        <v>7</v>
      </c>
      <c r="M102" s="141">
        <f t="shared" si="13"/>
        <v>7.299999999999999</v>
      </c>
      <c r="N102" s="56">
        <v>9</v>
      </c>
      <c r="O102" s="56">
        <v>7</v>
      </c>
      <c r="P102" s="138">
        <f t="shared" si="14"/>
        <v>7.6</v>
      </c>
      <c r="Q102" s="40">
        <v>8</v>
      </c>
      <c r="R102" s="56">
        <v>5</v>
      </c>
      <c r="S102" s="138">
        <f t="shared" si="15"/>
        <v>5.9</v>
      </c>
      <c r="T102" s="40">
        <v>6</v>
      </c>
      <c r="U102" s="56">
        <v>8</v>
      </c>
      <c r="V102" s="138">
        <f t="shared" si="16"/>
        <v>7.3999999999999995</v>
      </c>
      <c r="W102" s="40">
        <v>7</v>
      </c>
      <c r="X102" s="56">
        <v>8</v>
      </c>
      <c r="Y102" s="138">
        <f t="shared" si="17"/>
        <v>7.699999999999999</v>
      </c>
      <c r="Z102" s="40">
        <v>7</v>
      </c>
      <c r="AA102" s="56">
        <v>6</v>
      </c>
      <c r="AB102" s="138">
        <f t="shared" si="18"/>
        <v>6.299999999999999</v>
      </c>
      <c r="AC102" s="40">
        <v>9</v>
      </c>
      <c r="AD102" s="56">
        <v>7</v>
      </c>
      <c r="AE102" s="138">
        <f t="shared" si="19"/>
        <v>7.6</v>
      </c>
      <c r="AF102" s="40">
        <v>7</v>
      </c>
      <c r="AG102" s="56">
        <v>7</v>
      </c>
      <c r="AH102" s="138">
        <f t="shared" si="20"/>
        <v>7</v>
      </c>
      <c r="AI102" s="40">
        <v>9</v>
      </c>
      <c r="AJ102" s="56">
        <v>8</v>
      </c>
      <c r="AK102" s="138">
        <f t="shared" si="21"/>
        <v>8.299999999999999</v>
      </c>
    </row>
    <row r="103" spans="1:37" ht="21.75" customHeight="1">
      <c r="A103" s="60">
        <v>95</v>
      </c>
      <c r="B103" s="61">
        <v>1565010195</v>
      </c>
      <c r="C103" s="68" t="s">
        <v>10</v>
      </c>
      <c r="D103" s="69" t="s">
        <v>117</v>
      </c>
      <c r="E103" s="40">
        <v>8</v>
      </c>
      <c r="F103" s="56">
        <v>7</v>
      </c>
      <c r="G103" s="138">
        <f t="shared" si="11"/>
        <v>7.299999999999999</v>
      </c>
      <c r="H103" s="40">
        <v>3.5</v>
      </c>
      <c r="I103" s="56">
        <v>7</v>
      </c>
      <c r="J103" s="141">
        <f t="shared" si="12"/>
        <v>5.949999999999999</v>
      </c>
      <c r="K103" s="40">
        <v>9</v>
      </c>
      <c r="L103" s="56">
        <v>8</v>
      </c>
      <c r="M103" s="141">
        <f t="shared" si="13"/>
        <v>8.299999999999999</v>
      </c>
      <c r="N103" s="56">
        <v>9</v>
      </c>
      <c r="O103" s="56">
        <v>7</v>
      </c>
      <c r="P103" s="138">
        <f t="shared" si="14"/>
        <v>7.6</v>
      </c>
      <c r="Q103" s="40">
        <v>0</v>
      </c>
      <c r="R103" s="56">
        <v>6</v>
      </c>
      <c r="S103" s="138">
        <f t="shared" si="15"/>
        <v>4.199999999999999</v>
      </c>
      <c r="T103" s="40">
        <v>0</v>
      </c>
      <c r="U103" s="56">
        <v>5</v>
      </c>
      <c r="V103" s="138">
        <f t="shared" si="16"/>
        <v>3.5</v>
      </c>
      <c r="W103" s="40">
        <v>8</v>
      </c>
      <c r="X103" s="56">
        <v>7</v>
      </c>
      <c r="Y103" s="138">
        <f t="shared" si="17"/>
        <v>7.299999999999999</v>
      </c>
      <c r="Z103" s="40">
        <v>6</v>
      </c>
      <c r="AA103" s="56">
        <v>6</v>
      </c>
      <c r="AB103" s="138">
        <f t="shared" si="18"/>
        <v>5.999999999999999</v>
      </c>
      <c r="AC103" s="40">
        <v>0</v>
      </c>
      <c r="AD103" s="56">
        <v>5</v>
      </c>
      <c r="AE103" s="138">
        <f t="shared" si="19"/>
        <v>3.5</v>
      </c>
      <c r="AF103" s="40">
        <v>7</v>
      </c>
      <c r="AG103" s="56">
        <v>7</v>
      </c>
      <c r="AH103" s="138">
        <f t="shared" si="20"/>
        <v>7</v>
      </c>
      <c r="AI103" s="40">
        <v>8</v>
      </c>
      <c r="AJ103" s="56">
        <v>8</v>
      </c>
      <c r="AK103" s="138">
        <f t="shared" si="21"/>
        <v>8</v>
      </c>
    </row>
    <row r="104" spans="1:37" s="53" customFormat="1" ht="21.75" customHeight="1">
      <c r="A104" s="60">
        <v>96</v>
      </c>
      <c r="B104" s="61">
        <v>1565010198</v>
      </c>
      <c r="C104" s="70" t="s">
        <v>179</v>
      </c>
      <c r="D104" s="71" t="s">
        <v>180</v>
      </c>
      <c r="E104" s="57">
        <v>0</v>
      </c>
      <c r="F104" s="58" t="s">
        <v>56</v>
      </c>
      <c r="G104" s="139" t="e">
        <f t="shared" si="11"/>
        <v>#VALUE!</v>
      </c>
      <c r="H104" s="57">
        <v>3.5</v>
      </c>
      <c r="I104" s="58" t="s">
        <v>56</v>
      </c>
      <c r="J104" s="142" t="e">
        <f t="shared" si="12"/>
        <v>#VALUE!</v>
      </c>
      <c r="K104" s="57">
        <v>9</v>
      </c>
      <c r="L104" s="58" t="s">
        <v>56</v>
      </c>
      <c r="M104" s="142" t="e">
        <f t="shared" si="13"/>
        <v>#VALUE!</v>
      </c>
      <c r="N104" s="58">
        <v>9</v>
      </c>
      <c r="O104" s="58" t="s">
        <v>56</v>
      </c>
      <c r="P104" s="139" t="e">
        <f t="shared" si="14"/>
        <v>#VALUE!</v>
      </c>
      <c r="Q104" s="57">
        <v>0</v>
      </c>
      <c r="R104" s="58" t="s">
        <v>56</v>
      </c>
      <c r="S104" s="139" t="e">
        <f t="shared" si="15"/>
        <v>#VALUE!</v>
      </c>
      <c r="T104" s="57">
        <v>0</v>
      </c>
      <c r="U104" s="58" t="s">
        <v>56</v>
      </c>
      <c r="V104" s="139" t="e">
        <f t="shared" si="16"/>
        <v>#VALUE!</v>
      </c>
      <c r="W104" s="57">
        <v>8</v>
      </c>
      <c r="X104" s="58" t="s">
        <v>56</v>
      </c>
      <c r="Y104" s="139" t="e">
        <f t="shared" si="17"/>
        <v>#VALUE!</v>
      </c>
      <c r="Z104" s="57">
        <v>7</v>
      </c>
      <c r="AA104" s="58" t="s">
        <v>56</v>
      </c>
      <c r="AB104" s="139" t="e">
        <f t="shared" si="18"/>
        <v>#VALUE!</v>
      </c>
      <c r="AC104" s="57">
        <v>0</v>
      </c>
      <c r="AD104" s="58" t="s">
        <v>56</v>
      </c>
      <c r="AE104" s="139" t="e">
        <f t="shared" si="19"/>
        <v>#VALUE!</v>
      </c>
      <c r="AF104" s="57">
        <v>7</v>
      </c>
      <c r="AG104" s="58" t="s">
        <v>56</v>
      </c>
      <c r="AH104" s="139" t="e">
        <f t="shared" si="20"/>
        <v>#VALUE!</v>
      </c>
      <c r="AI104" s="57">
        <v>0</v>
      </c>
      <c r="AJ104" s="58" t="s">
        <v>56</v>
      </c>
      <c r="AK104" s="139" t="e">
        <f t="shared" si="21"/>
        <v>#VALUE!</v>
      </c>
    </row>
    <row r="105" spans="1:37" ht="21.75" customHeight="1">
      <c r="A105" s="60">
        <v>97</v>
      </c>
      <c r="B105" s="61">
        <v>1565010199</v>
      </c>
      <c r="C105" s="68" t="s">
        <v>7</v>
      </c>
      <c r="D105" s="69" t="s">
        <v>23</v>
      </c>
      <c r="E105" s="40">
        <v>8</v>
      </c>
      <c r="F105" s="56">
        <v>7</v>
      </c>
      <c r="G105" s="138">
        <f t="shared" si="11"/>
        <v>7.299999999999999</v>
      </c>
      <c r="H105" s="40">
        <v>7</v>
      </c>
      <c r="I105" s="56">
        <v>8</v>
      </c>
      <c r="J105" s="141">
        <f t="shared" si="12"/>
        <v>7.699999999999999</v>
      </c>
      <c r="K105" s="40">
        <v>8</v>
      </c>
      <c r="L105" s="56">
        <v>7</v>
      </c>
      <c r="M105" s="141">
        <f t="shared" si="13"/>
        <v>7.299999999999999</v>
      </c>
      <c r="N105" s="56">
        <v>9</v>
      </c>
      <c r="O105" s="56">
        <v>7</v>
      </c>
      <c r="P105" s="138">
        <f t="shared" si="14"/>
        <v>7.6</v>
      </c>
      <c r="Q105" s="40">
        <v>8</v>
      </c>
      <c r="R105" s="56">
        <v>5</v>
      </c>
      <c r="S105" s="138">
        <f t="shared" si="15"/>
        <v>5.9</v>
      </c>
      <c r="T105" s="40">
        <v>7</v>
      </c>
      <c r="U105" s="56">
        <v>5</v>
      </c>
      <c r="V105" s="138">
        <f t="shared" si="16"/>
        <v>5.6</v>
      </c>
      <c r="W105" s="40">
        <v>7</v>
      </c>
      <c r="X105" s="56">
        <v>8</v>
      </c>
      <c r="Y105" s="138">
        <f t="shared" si="17"/>
        <v>7.699999999999999</v>
      </c>
      <c r="Z105" s="40">
        <v>7</v>
      </c>
      <c r="AA105" s="56">
        <v>6</v>
      </c>
      <c r="AB105" s="138">
        <f t="shared" si="18"/>
        <v>6.299999999999999</v>
      </c>
      <c r="AC105" s="40">
        <v>8</v>
      </c>
      <c r="AD105" s="56">
        <v>6</v>
      </c>
      <c r="AE105" s="138">
        <f t="shared" si="19"/>
        <v>6.6</v>
      </c>
      <c r="AF105" s="40">
        <v>8</v>
      </c>
      <c r="AG105" s="56">
        <v>7</v>
      </c>
      <c r="AH105" s="138">
        <f t="shared" si="20"/>
        <v>7.299999999999999</v>
      </c>
      <c r="AI105" s="40">
        <v>7</v>
      </c>
      <c r="AJ105" s="56">
        <v>8</v>
      </c>
      <c r="AK105" s="138">
        <f t="shared" si="21"/>
        <v>7.699999999999999</v>
      </c>
    </row>
    <row r="106" spans="1:37" ht="21.75" customHeight="1">
      <c r="A106" s="60">
        <v>98</v>
      </c>
      <c r="B106" s="61">
        <v>1565010201</v>
      </c>
      <c r="C106" s="68" t="s">
        <v>181</v>
      </c>
      <c r="D106" s="69" t="s">
        <v>182</v>
      </c>
      <c r="E106" s="40">
        <v>8</v>
      </c>
      <c r="F106" s="56">
        <v>7</v>
      </c>
      <c r="G106" s="138">
        <f t="shared" si="11"/>
        <v>7.299999999999999</v>
      </c>
      <c r="H106" s="40">
        <v>9</v>
      </c>
      <c r="I106" s="56">
        <v>8</v>
      </c>
      <c r="J106" s="141">
        <f t="shared" si="12"/>
        <v>8.299999999999999</v>
      </c>
      <c r="K106" s="40">
        <v>8</v>
      </c>
      <c r="L106" s="56">
        <v>7</v>
      </c>
      <c r="M106" s="141">
        <f t="shared" si="13"/>
        <v>7.299999999999999</v>
      </c>
      <c r="N106" s="56">
        <v>9</v>
      </c>
      <c r="O106" s="56">
        <v>7</v>
      </c>
      <c r="P106" s="138">
        <f t="shared" si="14"/>
        <v>7.6</v>
      </c>
      <c r="Q106" s="40">
        <v>8</v>
      </c>
      <c r="R106" s="56">
        <v>8</v>
      </c>
      <c r="S106" s="138">
        <f t="shared" si="15"/>
        <v>8</v>
      </c>
      <c r="T106" s="40">
        <v>7</v>
      </c>
      <c r="U106" s="56">
        <v>5</v>
      </c>
      <c r="V106" s="138">
        <f t="shared" si="16"/>
        <v>5.6</v>
      </c>
      <c r="W106" s="40">
        <v>7</v>
      </c>
      <c r="X106" s="56">
        <v>7</v>
      </c>
      <c r="Y106" s="138">
        <f t="shared" si="17"/>
        <v>7</v>
      </c>
      <c r="Z106" s="40">
        <v>7</v>
      </c>
      <c r="AA106" s="56">
        <v>6</v>
      </c>
      <c r="AB106" s="138">
        <f t="shared" si="18"/>
        <v>6.299999999999999</v>
      </c>
      <c r="AC106" s="40">
        <v>8</v>
      </c>
      <c r="AD106" s="56">
        <v>6</v>
      </c>
      <c r="AE106" s="138">
        <f t="shared" si="19"/>
        <v>6.6</v>
      </c>
      <c r="AF106" s="40">
        <v>7</v>
      </c>
      <c r="AG106" s="56">
        <v>7</v>
      </c>
      <c r="AH106" s="138">
        <f t="shared" si="20"/>
        <v>7</v>
      </c>
      <c r="AI106" s="40">
        <v>8</v>
      </c>
      <c r="AJ106" s="56">
        <v>7</v>
      </c>
      <c r="AK106" s="138">
        <f t="shared" si="21"/>
        <v>7.299999999999999</v>
      </c>
    </row>
    <row r="107" spans="1:37" ht="21.75" customHeight="1">
      <c r="A107" s="60">
        <v>99</v>
      </c>
      <c r="B107" s="61">
        <v>1565010203</v>
      </c>
      <c r="C107" s="68" t="s">
        <v>183</v>
      </c>
      <c r="D107" s="69" t="s">
        <v>184</v>
      </c>
      <c r="E107" s="40">
        <v>0</v>
      </c>
      <c r="F107" s="56">
        <v>5</v>
      </c>
      <c r="G107" s="138">
        <f t="shared" si="11"/>
        <v>3.5</v>
      </c>
      <c r="H107" s="40">
        <v>3.5</v>
      </c>
      <c r="I107" s="56">
        <v>6</v>
      </c>
      <c r="J107" s="141">
        <f t="shared" si="12"/>
        <v>5.249999999999999</v>
      </c>
      <c r="K107" s="40">
        <v>9</v>
      </c>
      <c r="L107" s="56">
        <v>7</v>
      </c>
      <c r="M107" s="141">
        <f t="shared" si="13"/>
        <v>7.6</v>
      </c>
      <c r="N107" s="56">
        <v>9</v>
      </c>
      <c r="O107" s="56">
        <v>6</v>
      </c>
      <c r="P107" s="138">
        <f t="shared" si="14"/>
        <v>6.899999999999999</v>
      </c>
      <c r="Q107" s="40">
        <v>0</v>
      </c>
      <c r="R107" s="56">
        <v>4</v>
      </c>
      <c r="S107" s="138">
        <f t="shared" si="15"/>
        <v>2.8</v>
      </c>
      <c r="T107" s="40">
        <v>5</v>
      </c>
      <c r="U107" s="56">
        <v>7</v>
      </c>
      <c r="V107" s="138">
        <f t="shared" si="16"/>
        <v>6.3999999999999995</v>
      </c>
      <c r="W107" s="40">
        <v>8</v>
      </c>
      <c r="X107" s="56">
        <v>4</v>
      </c>
      <c r="Y107" s="138">
        <f t="shared" si="17"/>
        <v>5.199999999999999</v>
      </c>
      <c r="Z107" s="40">
        <v>7</v>
      </c>
      <c r="AA107" s="56">
        <v>5</v>
      </c>
      <c r="AB107" s="138">
        <f t="shared" si="18"/>
        <v>5.6</v>
      </c>
      <c r="AC107" s="40">
        <v>8</v>
      </c>
      <c r="AD107" s="56">
        <v>5</v>
      </c>
      <c r="AE107" s="138">
        <f t="shared" si="19"/>
        <v>5.9</v>
      </c>
      <c r="AF107" s="40">
        <v>0</v>
      </c>
      <c r="AG107" s="56">
        <v>7</v>
      </c>
      <c r="AH107" s="138">
        <f t="shared" si="20"/>
        <v>4.8999999999999995</v>
      </c>
      <c r="AI107" s="40">
        <v>0</v>
      </c>
      <c r="AJ107" s="56">
        <v>7</v>
      </c>
      <c r="AK107" s="138">
        <f t="shared" si="21"/>
        <v>4.8999999999999995</v>
      </c>
    </row>
    <row r="108" spans="1:37" ht="21.75" customHeight="1">
      <c r="A108" s="60">
        <v>100</v>
      </c>
      <c r="B108" s="61">
        <v>1565010206</v>
      </c>
      <c r="C108" s="68" t="s">
        <v>185</v>
      </c>
      <c r="D108" s="69" t="s">
        <v>50</v>
      </c>
      <c r="E108" s="40">
        <v>8</v>
      </c>
      <c r="F108" s="56">
        <v>8</v>
      </c>
      <c r="G108" s="138">
        <f t="shared" si="11"/>
        <v>8</v>
      </c>
      <c r="H108" s="40">
        <v>7</v>
      </c>
      <c r="I108" s="56">
        <v>8</v>
      </c>
      <c r="J108" s="141">
        <f t="shared" si="12"/>
        <v>7.699999999999999</v>
      </c>
      <c r="K108" s="40">
        <v>8</v>
      </c>
      <c r="L108" s="56">
        <v>7</v>
      </c>
      <c r="M108" s="141">
        <f t="shared" si="13"/>
        <v>7.299999999999999</v>
      </c>
      <c r="N108" s="56">
        <v>9</v>
      </c>
      <c r="O108" s="56">
        <v>8</v>
      </c>
      <c r="P108" s="138">
        <f t="shared" si="14"/>
        <v>8.299999999999999</v>
      </c>
      <c r="Q108" s="40">
        <v>8</v>
      </c>
      <c r="R108" s="56">
        <v>5</v>
      </c>
      <c r="S108" s="138">
        <f t="shared" si="15"/>
        <v>5.9</v>
      </c>
      <c r="T108" s="40">
        <v>7</v>
      </c>
      <c r="U108" s="56">
        <v>7</v>
      </c>
      <c r="V108" s="138">
        <f t="shared" si="16"/>
        <v>7</v>
      </c>
      <c r="W108" s="40">
        <v>7</v>
      </c>
      <c r="X108" s="56">
        <v>7</v>
      </c>
      <c r="Y108" s="138">
        <f t="shared" si="17"/>
        <v>7</v>
      </c>
      <c r="Z108" s="40">
        <v>7</v>
      </c>
      <c r="AA108" s="56">
        <v>5</v>
      </c>
      <c r="AB108" s="138">
        <f t="shared" si="18"/>
        <v>5.6</v>
      </c>
      <c r="AC108" s="40">
        <v>8</v>
      </c>
      <c r="AD108" s="56">
        <v>6</v>
      </c>
      <c r="AE108" s="138">
        <f t="shared" si="19"/>
        <v>6.6</v>
      </c>
      <c r="AF108" s="40">
        <v>8</v>
      </c>
      <c r="AG108" s="56">
        <v>7</v>
      </c>
      <c r="AH108" s="138">
        <f t="shared" si="20"/>
        <v>7.299999999999999</v>
      </c>
      <c r="AI108" s="40">
        <v>7</v>
      </c>
      <c r="AJ108" s="56">
        <v>8</v>
      </c>
      <c r="AK108" s="138">
        <f t="shared" si="21"/>
        <v>7.699999999999999</v>
      </c>
    </row>
    <row r="109" spans="1:37" s="17" customFormat="1" ht="21.75" customHeight="1">
      <c r="A109" s="60">
        <v>101</v>
      </c>
      <c r="B109" s="72">
        <v>1565010207</v>
      </c>
      <c r="C109" s="73" t="s">
        <v>186</v>
      </c>
      <c r="D109" s="74" t="s">
        <v>187</v>
      </c>
      <c r="E109" s="51">
        <v>8</v>
      </c>
      <c r="F109" s="59">
        <v>8</v>
      </c>
      <c r="G109" s="140">
        <f t="shared" si="11"/>
        <v>8</v>
      </c>
      <c r="H109" s="51">
        <v>9</v>
      </c>
      <c r="I109" s="59">
        <v>8</v>
      </c>
      <c r="J109" s="140">
        <f t="shared" si="12"/>
        <v>8.299999999999999</v>
      </c>
      <c r="K109" s="51">
        <v>8</v>
      </c>
      <c r="L109" s="59">
        <v>7</v>
      </c>
      <c r="M109" s="140">
        <f t="shared" si="13"/>
        <v>7.299999999999999</v>
      </c>
      <c r="N109" s="59">
        <v>9</v>
      </c>
      <c r="O109" s="59">
        <v>8</v>
      </c>
      <c r="P109" s="140">
        <f t="shared" si="14"/>
        <v>8.299999999999999</v>
      </c>
      <c r="Q109" s="51">
        <v>8</v>
      </c>
      <c r="R109" s="59">
        <v>5</v>
      </c>
      <c r="S109" s="140">
        <f t="shared" si="15"/>
        <v>5.9</v>
      </c>
      <c r="T109" s="51">
        <v>7</v>
      </c>
      <c r="U109" s="59">
        <v>7</v>
      </c>
      <c r="V109" s="140">
        <f t="shared" si="16"/>
        <v>7</v>
      </c>
      <c r="W109" s="51">
        <v>7</v>
      </c>
      <c r="X109" s="59">
        <v>7</v>
      </c>
      <c r="Y109" s="140">
        <f t="shared" si="17"/>
        <v>7</v>
      </c>
      <c r="Z109" s="51">
        <v>7</v>
      </c>
      <c r="AA109" s="59">
        <v>5</v>
      </c>
      <c r="AB109" s="140">
        <f t="shared" si="18"/>
        <v>5.6</v>
      </c>
      <c r="AC109" s="51">
        <v>8</v>
      </c>
      <c r="AD109" s="59">
        <v>5</v>
      </c>
      <c r="AE109" s="140">
        <f t="shared" si="19"/>
        <v>5.9</v>
      </c>
      <c r="AF109" s="51">
        <v>7</v>
      </c>
      <c r="AG109" s="59">
        <v>8</v>
      </c>
      <c r="AH109" s="140">
        <f t="shared" si="20"/>
        <v>7.699999999999999</v>
      </c>
      <c r="AI109" s="51">
        <v>8</v>
      </c>
      <c r="AJ109" s="59">
        <v>7</v>
      </c>
      <c r="AK109" s="140">
        <f t="shared" si="21"/>
        <v>7.299999999999999</v>
      </c>
    </row>
    <row r="110" spans="1:37" s="53" customFormat="1" ht="21.75" customHeight="1">
      <c r="A110" s="41" t="s">
        <v>188</v>
      </c>
      <c r="B110" s="42"/>
      <c r="C110" s="43"/>
      <c r="D110" s="44"/>
      <c r="E110" s="48"/>
      <c r="F110" s="48"/>
      <c r="G110" s="48"/>
      <c r="H110" s="47"/>
      <c r="I110" s="48"/>
      <c r="J110" s="48"/>
      <c r="K110" s="48"/>
      <c r="L110" s="48"/>
      <c r="M110" s="49"/>
      <c r="N110" s="49"/>
      <c r="O110" s="49"/>
      <c r="P110" s="49"/>
      <c r="Q110" s="48"/>
      <c r="R110" s="48"/>
      <c r="S110" s="47"/>
      <c r="T110" s="50"/>
      <c r="U110" s="45"/>
      <c r="V110" s="46"/>
      <c r="W110" s="50"/>
      <c r="X110" s="45"/>
      <c r="Y110" s="46"/>
      <c r="Z110" s="50"/>
      <c r="AA110" s="45"/>
      <c r="AB110" s="46"/>
      <c r="AC110" s="50"/>
      <c r="AD110" s="45"/>
      <c r="AE110" s="46"/>
      <c r="AF110" s="5"/>
      <c r="AG110" s="5"/>
      <c r="AH110" s="5"/>
      <c r="AI110" s="5"/>
      <c r="AJ110" s="5"/>
      <c r="AK110" s="5"/>
    </row>
    <row r="111" spans="1:31" ht="21.75" customHeight="1">
      <c r="A111" s="16"/>
      <c r="B111" s="14"/>
      <c r="C111" s="8"/>
      <c r="D111" s="15"/>
      <c r="G111" s="11"/>
      <c r="J111" s="16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t="21.75" customHeight="1"/>
    <row r="113" ht="21.75" customHeight="1"/>
    <row r="114" ht="21.75" customHeight="1"/>
    <row r="115" ht="21.75" customHeight="1"/>
    <row r="116" ht="21.75" customHeight="1"/>
    <row r="117" spans="1:37" s="53" customFormat="1" ht="21.75" customHeight="1">
      <c r="A117" s="3"/>
      <c r="B117" s="12"/>
      <c r="C117" s="3"/>
      <c r="D117" s="2"/>
      <c r="E117" s="9"/>
      <c r="F117" s="9"/>
      <c r="G117" s="6"/>
      <c r="H117" s="11"/>
      <c r="I117" s="11"/>
      <c r="J117" s="3"/>
      <c r="K117" s="13"/>
      <c r="L117" s="13"/>
      <c r="M117" s="3"/>
      <c r="N117" s="52"/>
      <c r="O117" s="52"/>
      <c r="P117" s="3"/>
      <c r="Q117" s="13"/>
      <c r="R117" s="13"/>
      <c r="S117" s="7"/>
      <c r="T117" s="13"/>
      <c r="U117" s="13"/>
      <c r="V117" s="7"/>
      <c r="W117" s="13"/>
      <c r="X117" s="13"/>
      <c r="Y117" s="7"/>
      <c r="Z117" s="13"/>
      <c r="AA117" s="13"/>
      <c r="AB117" s="7"/>
      <c r="AC117" s="13"/>
      <c r="AD117" s="13"/>
      <c r="AE117" s="7"/>
      <c r="AF117" s="3"/>
      <c r="AG117" s="3"/>
      <c r="AH117" s="3"/>
      <c r="AI117" s="3"/>
      <c r="AJ117" s="3"/>
      <c r="AK117" s="3"/>
    </row>
    <row r="118" ht="21.75" customHeight="1"/>
    <row r="119" spans="1:37" s="53" customFormat="1" ht="21.75" customHeight="1">
      <c r="A119" s="3"/>
      <c r="B119" s="12"/>
      <c r="C119" s="3"/>
      <c r="D119" s="2"/>
      <c r="E119" s="9"/>
      <c r="F119" s="9"/>
      <c r="G119" s="6"/>
      <c r="H119" s="11"/>
      <c r="I119" s="11"/>
      <c r="J119" s="3"/>
      <c r="K119" s="13"/>
      <c r="L119" s="13"/>
      <c r="M119" s="3"/>
      <c r="N119" s="52"/>
      <c r="O119" s="52"/>
      <c r="P119" s="3"/>
      <c r="Q119" s="13"/>
      <c r="R119" s="13"/>
      <c r="S119" s="7"/>
      <c r="T119" s="13"/>
      <c r="U119" s="13"/>
      <c r="V119" s="7"/>
      <c r="W119" s="13"/>
      <c r="X119" s="13"/>
      <c r="Y119" s="7"/>
      <c r="Z119" s="13"/>
      <c r="AA119" s="13"/>
      <c r="AB119" s="7"/>
      <c r="AC119" s="13"/>
      <c r="AD119" s="13"/>
      <c r="AE119" s="7"/>
      <c r="AF119" s="3"/>
      <c r="AG119" s="3"/>
      <c r="AH119" s="3"/>
      <c r="AI119" s="3"/>
      <c r="AJ119" s="3"/>
      <c r="AK119" s="3"/>
    </row>
    <row r="120" ht="21.75" customHeight="1"/>
    <row r="121" ht="21.75" customHeight="1"/>
    <row r="122" ht="21.75" customHeight="1"/>
    <row r="123" ht="21.75" customHeight="1"/>
    <row r="124" spans="1:37" s="5" customFormat="1" ht="17.25" customHeight="1">
      <c r="A124" s="3"/>
      <c r="B124" s="12"/>
      <c r="C124" s="3"/>
      <c r="D124" s="2"/>
      <c r="E124" s="9"/>
      <c r="F124" s="9"/>
      <c r="G124" s="6"/>
      <c r="H124" s="11"/>
      <c r="I124" s="11"/>
      <c r="J124" s="3"/>
      <c r="K124" s="13"/>
      <c r="L124" s="13"/>
      <c r="M124" s="3"/>
      <c r="N124" s="52"/>
      <c r="O124" s="52"/>
      <c r="P124" s="3"/>
      <c r="Q124" s="13"/>
      <c r="R124" s="13"/>
      <c r="S124" s="7"/>
      <c r="T124" s="13"/>
      <c r="U124" s="13"/>
      <c r="V124" s="7"/>
      <c r="W124" s="13"/>
      <c r="X124" s="13"/>
      <c r="Y124" s="7"/>
      <c r="Z124" s="13"/>
      <c r="AA124" s="13"/>
      <c r="AB124" s="7"/>
      <c r="AC124" s="13"/>
      <c r="AD124" s="13"/>
      <c r="AE124" s="7"/>
      <c r="AF124" s="3"/>
      <c r="AG124" s="3"/>
      <c r="AH124" s="3"/>
      <c r="AI124" s="3"/>
      <c r="AJ124" s="3"/>
      <c r="AK124" s="3"/>
    </row>
  </sheetData>
  <sheetProtection/>
  <autoFilter ref="E8:AK110"/>
  <mergeCells count="25">
    <mergeCell ref="A7:A8"/>
    <mergeCell ref="K7:M7"/>
    <mergeCell ref="N7:P7"/>
    <mergeCell ref="B7:B8"/>
    <mergeCell ref="C7:D8"/>
    <mergeCell ref="N6:P6"/>
    <mergeCell ref="AC7:AE7"/>
    <mergeCell ref="E6:G6"/>
    <mergeCell ref="H6:J6"/>
    <mergeCell ref="W6:Y6"/>
    <mergeCell ref="H7:J7"/>
    <mergeCell ref="E7:G7"/>
    <mergeCell ref="W7:Y7"/>
    <mergeCell ref="Z6:AB6"/>
    <mergeCell ref="K6:M6"/>
    <mergeCell ref="AI6:AK6"/>
    <mergeCell ref="AF7:AH7"/>
    <mergeCell ref="AI7:AK7"/>
    <mergeCell ref="Z7:AB7"/>
    <mergeCell ref="Q7:S7"/>
    <mergeCell ref="Q6:S6"/>
    <mergeCell ref="T6:V6"/>
    <mergeCell ref="AF6:AH6"/>
    <mergeCell ref="T7:V7"/>
    <mergeCell ref="AC6:AE6"/>
  </mergeCells>
  <printOptions/>
  <pageMargins left="0.5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PageLayoutView="0" workbookViewId="0" topLeftCell="A1">
      <selection activeCell="C13" sqref="C13"/>
    </sheetView>
  </sheetViews>
  <sheetFormatPr defaultColWidth="7.625" defaultRowHeight="15.75"/>
  <cols>
    <col min="1" max="1" width="3.875" style="83" customWidth="1"/>
    <col min="2" max="2" width="10.25390625" style="83" customWidth="1"/>
    <col min="3" max="3" width="17.00390625" style="83" customWidth="1"/>
    <col min="4" max="4" width="8.375" style="83" customWidth="1"/>
    <col min="5" max="5" width="10.375" style="83" customWidth="1"/>
    <col min="6" max="9" width="7.875" style="126" customWidth="1"/>
    <col min="10" max="10" width="7.875" style="127" customWidth="1"/>
    <col min="11" max="11" width="7.875" style="128" customWidth="1"/>
    <col min="12" max="12" width="7.875" style="88" customWidth="1"/>
    <col min="13" max="14" width="7.875" style="83" customWidth="1"/>
    <col min="15" max="15" width="9.00390625" style="83" customWidth="1"/>
    <col min="16" max="18" width="7.875" style="83" customWidth="1"/>
    <col min="19" max="250" width="9.00390625" style="83" customWidth="1"/>
    <col min="251" max="251" width="3.875" style="83" customWidth="1"/>
    <col min="252" max="252" width="14.875" style="83" customWidth="1"/>
    <col min="253" max="253" width="6.625" style="83" customWidth="1"/>
    <col min="254" max="254" width="9.375" style="83" customWidth="1"/>
    <col min="255" max="255" width="6.25390625" style="83" customWidth="1"/>
    <col min="256" max="16384" width="7.625" style="83" customWidth="1"/>
  </cols>
  <sheetData>
    <row r="1" spans="1:256" s="1" customFormat="1" ht="18" customHeight="1">
      <c r="A1" s="209" t="s">
        <v>0</v>
      </c>
      <c r="B1" s="209"/>
      <c r="C1" s="209"/>
      <c r="D1" s="209"/>
      <c r="E1" s="210" t="s">
        <v>2</v>
      </c>
      <c r="F1" s="210"/>
      <c r="G1" s="210"/>
      <c r="H1" s="210"/>
      <c r="I1" s="210"/>
      <c r="J1" s="210"/>
      <c r="K1" s="210"/>
      <c r="L1" s="210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s="1" customFormat="1" ht="15.75">
      <c r="A2" s="211" t="s">
        <v>189</v>
      </c>
      <c r="B2" s="211"/>
      <c r="C2" s="211"/>
      <c r="D2" s="211"/>
      <c r="E2" s="84"/>
      <c r="F2" s="85"/>
      <c r="G2" s="85"/>
      <c r="H2" s="85"/>
      <c r="I2" s="85"/>
      <c r="J2" s="86"/>
      <c r="K2" s="87"/>
      <c r="L2" s="88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s="1" customFormat="1" ht="16.5">
      <c r="A3" s="89"/>
      <c r="B3" s="89"/>
      <c r="C3" s="90"/>
      <c r="D3" s="31" t="s">
        <v>58</v>
      </c>
      <c r="E3" s="32"/>
      <c r="H3" s="54" t="s">
        <v>60</v>
      </c>
      <c r="I3" s="54"/>
      <c r="J3" s="54"/>
      <c r="K3" s="54"/>
      <c r="L3" s="9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1" customFormat="1" ht="16.5">
      <c r="A4" s="91"/>
      <c r="B4" s="91"/>
      <c r="C4" s="90"/>
      <c r="D4" s="31" t="s">
        <v>59</v>
      </c>
      <c r="E4" s="32"/>
      <c r="F4" s="23"/>
      <c r="G4" s="23"/>
      <c r="H4" s="37"/>
      <c r="I4" s="37"/>
      <c r="J4" s="37"/>
      <c r="K4" s="23"/>
      <c r="L4" s="92"/>
      <c r="M4" s="93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1" customFormat="1" ht="23.25" customHeight="1">
      <c r="A5" s="90"/>
      <c r="B5" s="90"/>
      <c r="C5" s="90"/>
      <c r="D5" s="31" t="s">
        <v>61</v>
      </c>
      <c r="E5" s="32"/>
      <c r="F5" s="33" t="s">
        <v>267</v>
      </c>
      <c r="G5" s="33"/>
      <c r="H5" s="38"/>
      <c r="I5" s="39"/>
      <c r="J5" s="39"/>
      <c r="K5" s="23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13" ht="44.25" customHeight="1">
      <c r="A6" s="94"/>
      <c r="B6" s="94"/>
      <c r="C6" s="95"/>
      <c r="D6" s="95"/>
      <c r="E6" s="96"/>
      <c r="F6" s="97"/>
      <c r="G6" s="97"/>
      <c r="H6" s="97"/>
      <c r="I6" s="98"/>
      <c r="J6" s="99"/>
      <c r="K6" s="100"/>
      <c r="L6" s="101"/>
      <c r="M6" s="102"/>
    </row>
    <row r="7" spans="1:256" s="4" customFormat="1" ht="55.5" customHeight="1">
      <c r="A7" s="103" t="s">
        <v>1</v>
      </c>
      <c r="B7" s="104" t="s">
        <v>190</v>
      </c>
      <c r="C7" s="104" t="s">
        <v>191</v>
      </c>
      <c r="D7" s="105"/>
      <c r="E7" s="106" t="s">
        <v>192</v>
      </c>
      <c r="F7" s="106" t="s">
        <v>54</v>
      </c>
      <c r="G7" s="106" t="s">
        <v>52</v>
      </c>
      <c r="H7" s="106" t="s">
        <v>62</v>
      </c>
      <c r="I7" s="106" t="s">
        <v>63</v>
      </c>
      <c r="J7" s="106" t="s">
        <v>57</v>
      </c>
      <c r="K7" s="106" t="s">
        <v>64</v>
      </c>
      <c r="L7" s="107" t="s">
        <v>65</v>
      </c>
      <c r="M7" s="107" t="s">
        <v>66</v>
      </c>
      <c r="N7" s="107" t="s">
        <v>55</v>
      </c>
      <c r="O7" s="107" t="s">
        <v>67</v>
      </c>
      <c r="P7" s="107" t="s">
        <v>53</v>
      </c>
      <c r="Q7" s="108" t="s">
        <v>193</v>
      </c>
      <c r="R7" s="109" t="s">
        <v>194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s="4" customFormat="1" ht="15">
      <c r="A8" s="111"/>
      <c r="B8" s="112"/>
      <c r="C8" s="113"/>
      <c r="D8" s="114" t="s">
        <v>195</v>
      </c>
      <c r="E8" s="111"/>
      <c r="F8" s="137">
        <v>2</v>
      </c>
      <c r="G8" s="137">
        <v>2</v>
      </c>
      <c r="H8" s="137">
        <v>2</v>
      </c>
      <c r="I8" s="137">
        <v>2</v>
      </c>
      <c r="J8" s="137">
        <v>2</v>
      </c>
      <c r="K8" s="137">
        <v>2</v>
      </c>
      <c r="L8" s="115">
        <v>2</v>
      </c>
      <c r="M8" s="115">
        <v>2</v>
      </c>
      <c r="N8" s="115">
        <v>2</v>
      </c>
      <c r="O8" s="115">
        <v>2</v>
      </c>
      <c r="P8" s="115">
        <v>2</v>
      </c>
      <c r="Q8" s="116"/>
      <c r="R8" s="117">
        <f>P8+O8+N8+M8+L8+K8+J8+I8+H8+G8+F8</f>
        <v>22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s="5" customFormat="1" ht="21.75" customHeight="1">
      <c r="A9" s="60">
        <v>1</v>
      </c>
      <c r="B9" s="61">
        <v>1565010075</v>
      </c>
      <c r="C9" s="62" t="s">
        <v>68</v>
      </c>
      <c r="D9" s="63" t="s">
        <v>6</v>
      </c>
      <c r="E9" s="131" t="s">
        <v>196</v>
      </c>
      <c r="F9" s="143">
        <v>8</v>
      </c>
      <c r="G9" s="143">
        <v>7.6</v>
      </c>
      <c r="H9" s="143">
        <v>7.299999999999999</v>
      </c>
      <c r="I9" s="143">
        <v>7.6</v>
      </c>
      <c r="J9" s="143">
        <v>4.6</v>
      </c>
      <c r="K9" s="143">
        <v>6.699999999999999</v>
      </c>
      <c r="L9" s="148">
        <v>7</v>
      </c>
      <c r="M9" s="148">
        <v>7.3999999999999995</v>
      </c>
      <c r="N9" s="149">
        <v>6.699999999999999</v>
      </c>
      <c r="O9" s="148">
        <v>7</v>
      </c>
      <c r="P9" s="141">
        <v>7</v>
      </c>
      <c r="Q9" s="118">
        <f>P9*2+O9*2+N9*2+M9*2+L9*2+K9*2+J9*2+I9*2+H9*2+G9*2+F9*2</f>
        <v>153.79999999999998</v>
      </c>
      <c r="R9" s="119">
        <f>Q9/22</f>
        <v>6.99090909090909</v>
      </c>
      <c r="S9" s="120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5" customFormat="1" ht="21.75" customHeight="1">
      <c r="A10" s="60">
        <v>2</v>
      </c>
      <c r="B10" s="61">
        <v>1565010076</v>
      </c>
      <c r="C10" s="62" t="s">
        <v>69</v>
      </c>
      <c r="D10" s="63" t="s">
        <v>6</v>
      </c>
      <c r="E10" s="132" t="s">
        <v>197</v>
      </c>
      <c r="F10" s="144">
        <v>7</v>
      </c>
      <c r="G10" s="144">
        <v>7</v>
      </c>
      <c r="H10" s="144">
        <v>8</v>
      </c>
      <c r="I10" s="144">
        <v>8.299999999999999</v>
      </c>
      <c r="J10" s="144">
        <v>3.5</v>
      </c>
      <c r="K10" s="144">
        <v>4.199999999999999</v>
      </c>
      <c r="L10" s="150">
        <v>7</v>
      </c>
      <c r="M10" s="150">
        <v>6.699999999999999</v>
      </c>
      <c r="N10" s="151">
        <v>4.8999999999999995</v>
      </c>
      <c r="O10" s="150" t="e">
        <v>#VALUE!</v>
      </c>
      <c r="P10" s="138">
        <v>7.299999999999999</v>
      </c>
      <c r="Q10" s="118" t="e">
        <f aca="true" t="shared" si="0" ref="Q10:Q41">P10*3+O10*4+N10*3+M10*2+L10*3</f>
        <v>#VALUE!</v>
      </c>
      <c r="R10" s="119" t="e">
        <f aca="true" t="shared" si="1" ref="R10:R48">Q10/15</f>
        <v>#VALUE!</v>
      </c>
      <c r="S10" s="12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5" customFormat="1" ht="21.75" customHeight="1">
      <c r="A11" s="60">
        <v>3</v>
      </c>
      <c r="B11" s="61">
        <v>1565010077</v>
      </c>
      <c r="C11" s="62" t="s">
        <v>70</v>
      </c>
      <c r="D11" s="63" t="s">
        <v>36</v>
      </c>
      <c r="E11" s="132" t="s">
        <v>198</v>
      </c>
      <c r="F11" s="144">
        <v>4.8999999999999995</v>
      </c>
      <c r="G11" s="144">
        <v>6.35</v>
      </c>
      <c r="H11" s="144">
        <v>7.299999999999999</v>
      </c>
      <c r="I11" s="144">
        <v>6.899999999999999</v>
      </c>
      <c r="J11" s="144" t="e">
        <v>#VALUE!</v>
      </c>
      <c r="K11" s="144" t="e">
        <v>#VALUE!</v>
      </c>
      <c r="L11" s="150">
        <v>6.6</v>
      </c>
      <c r="M11" s="150">
        <v>5.6</v>
      </c>
      <c r="N11" s="151">
        <v>4.199999999999999</v>
      </c>
      <c r="O11" s="150">
        <v>7</v>
      </c>
      <c r="P11" s="138">
        <v>7</v>
      </c>
      <c r="Q11" s="118">
        <f t="shared" si="0"/>
        <v>92.6</v>
      </c>
      <c r="R11" s="119">
        <f t="shared" si="1"/>
        <v>6.173333333333333</v>
      </c>
      <c r="S11" s="12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5" customFormat="1" ht="21.75" customHeight="1">
      <c r="A12" s="60">
        <v>4</v>
      </c>
      <c r="B12" s="61">
        <v>1565010078</v>
      </c>
      <c r="C12" s="62" t="s">
        <v>71</v>
      </c>
      <c r="D12" s="63" t="s">
        <v>72</v>
      </c>
      <c r="E12" s="132">
        <v>28887</v>
      </c>
      <c r="F12" s="144">
        <v>7.299999999999999</v>
      </c>
      <c r="G12" s="144">
        <v>7.699999999999999</v>
      </c>
      <c r="H12" s="144">
        <v>8</v>
      </c>
      <c r="I12" s="144">
        <v>8.299999999999999</v>
      </c>
      <c r="J12" s="144">
        <v>7.699999999999999</v>
      </c>
      <c r="K12" s="144">
        <v>7</v>
      </c>
      <c r="L12" s="150">
        <v>7</v>
      </c>
      <c r="M12" s="150">
        <v>5.999999999999999</v>
      </c>
      <c r="N12" s="151">
        <v>6.299999999999999</v>
      </c>
      <c r="O12" s="150">
        <v>7</v>
      </c>
      <c r="P12" s="138">
        <v>7.299999999999999</v>
      </c>
      <c r="Q12" s="118">
        <f t="shared" si="0"/>
        <v>101.8</v>
      </c>
      <c r="R12" s="119">
        <f t="shared" si="1"/>
        <v>6.786666666666666</v>
      </c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55" customFormat="1" ht="21.75" customHeight="1">
      <c r="A13" s="60">
        <v>5</v>
      </c>
      <c r="B13" s="61">
        <v>1565010079</v>
      </c>
      <c r="C13" s="62" t="s">
        <v>37</v>
      </c>
      <c r="D13" s="63" t="s">
        <v>8</v>
      </c>
      <c r="E13" s="132" t="s">
        <v>199</v>
      </c>
      <c r="F13" s="144">
        <v>7.299999999999999</v>
      </c>
      <c r="G13" s="144">
        <v>7.6</v>
      </c>
      <c r="H13" s="144">
        <v>6.899999999999999</v>
      </c>
      <c r="I13" s="144">
        <v>7.6</v>
      </c>
      <c r="J13" s="144">
        <v>8.7</v>
      </c>
      <c r="K13" s="144">
        <v>8</v>
      </c>
      <c r="L13" s="150">
        <v>7.299999999999999</v>
      </c>
      <c r="M13" s="150">
        <v>6.299999999999999</v>
      </c>
      <c r="N13" s="151">
        <v>6.899999999999999</v>
      </c>
      <c r="O13" s="150">
        <v>8</v>
      </c>
      <c r="P13" s="138">
        <v>7.699999999999999</v>
      </c>
      <c r="Q13" s="118">
        <f t="shared" si="0"/>
        <v>110.29999999999998</v>
      </c>
      <c r="R13" s="119">
        <f t="shared" si="1"/>
        <v>7.353333333333333</v>
      </c>
      <c r="S13" s="12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5" customFormat="1" ht="21.75" customHeight="1">
      <c r="A14" s="60">
        <v>6</v>
      </c>
      <c r="B14" s="61">
        <v>1565010080</v>
      </c>
      <c r="C14" s="62" t="s">
        <v>73</v>
      </c>
      <c r="D14" s="63" t="s">
        <v>74</v>
      </c>
      <c r="E14" s="132" t="s">
        <v>200</v>
      </c>
      <c r="F14" s="144" t="e">
        <v>#VALUE!</v>
      </c>
      <c r="G14" s="144" t="e">
        <v>#VALUE!</v>
      </c>
      <c r="H14" s="144" t="e">
        <v>#VALUE!</v>
      </c>
      <c r="I14" s="144" t="e">
        <v>#VALUE!</v>
      </c>
      <c r="J14" s="144" t="e">
        <v>#VALUE!</v>
      </c>
      <c r="K14" s="144" t="e">
        <v>#VALUE!</v>
      </c>
      <c r="L14" s="150" t="e">
        <v>#VALUE!</v>
      </c>
      <c r="M14" s="150" t="e">
        <v>#VALUE!</v>
      </c>
      <c r="N14" s="151" t="e">
        <v>#VALUE!</v>
      </c>
      <c r="O14" s="150" t="e">
        <v>#VALUE!</v>
      </c>
      <c r="P14" s="139" t="e">
        <v>#VALUE!</v>
      </c>
      <c r="Q14" s="118" t="e">
        <f t="shared" si="0"/>
        <v>#VALUE!</v>
      </c>
      <c r="R14" s="119" t="e">
        <f t="shared" si="1"/>
        <v>#VALUE!</v>
      </c>
      <c r="S14" s="12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5" customFormat="1" ht="21.75" customHeight="1">
      <c r="A15" s="60">
        <v>7</v>
      </c>
      <c r="B15" s="61">
        <v>1565010081</v>
      </c>
      <c r="C15" s="62" t="s">
        <v>44</v>
      </c>
      <c r="D15" s="63" t="s">
        <v>9</v>
      </c>
      <c r="E15" s="132" t="s">
        <v>201</v>
      </c>
      <c r="F15" s="144">
        <v>6.299999999999999</v>
      </c>
      <c r="G15" s="144">
        <v>6.699999999999999</v>
      </c>
      <c r="H15" s="144">
        <v>6.6</v>
      </c>
      <c r="I15" s="144">
        <v>7.6</v>
      </c>
      <c r="J15" s="144">
        <v>4.199999999999999</v>
      </c>
      <c r="K15" s="144">
        <v>4.199999999999999</v>
      </c>
      <c r="L15" s="150">
        <v>6.299999999999999</v>
      </c>
      <c r="M15" s="150">
        <v>7</v>
      </c>
      <c r="N15" s="151">
        <v>4.199999999999999</v>
      </c>
      <c r="O15" s="150">
        <v>7</v>
      </c>
      <c r="P15" s="138">
        <v>7.299999999999999</v>
      </c>
      <c r="Q15" s="118">
        <f t="shared" si="0"/>
        <v>95.4</v>
      </c>
      <c r="R15" s="119">
        <f t="shared" si="1"/>
        <v>6.36</v>
      </c>
      <c r="S15" s="12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52" customFormat="1" ht="21.75" customHeight="1">
      <c r="A16" s="60">
        <v>8</v>
      </c>
      <c r="B16" s="61">
        <v>1565010084</v>
      </c>
      <c r="C16" s="62" t="s">
        <v>75</v>
      </c>
      <c r="D16" s="63" t="s">
        <v>76</v>
      </c>
      <c r="E16" s="132" t="s">
        <v>202</v>
      </c>
      <c r="F16" s="144">
        <v>4.8999999999999995</v>
      </c>
      <c r="G16" s="144">
        <v>6.35</v>
      </c>
      <c r="H16" s="144">
        <v>7.299999999999999</v>
      </c>
      <c r="I16" s="144">
        <v>6.899999999999999</v>
      </c>
      <c r="J16" s="144">
        <v>3.5</v>
      </c>
      <c r="K16" s="144">
        <v>4.199999999999999</v>
      </c>
      <c r="L16" s="150">
        <v>7</v>
      </c>
      <c r="M16" s="150">
        <v>5.999999999999999</v>
      </c>
      <c r="N16" s="151">
        <v>5.6</v>
      </c>
      <c r="O16" s="150">
        <v>7.699999999999999</v>
      </c>
      <c r="P16" s="138">
        <v>7.699999999999999</v>
      </c>
      <c r="Q16" s="118">
        <f t="shared" si="0"/>
        <v>103.69999999999999</v>
      </c>
      <c r="R16" s="119">
        <f t="shared" si="1"/>
        <v>6.913333333333332</v>
      </c>
      <c r="S16" s="120"/>
      <c r="T16" s="122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21.75" customHeight="1">
      <c r="A17" s="60">
        <v>9</v>
      </c>
      <c r="B17" s="61">
        <v>1565010086</v>
      </c>
      <c r="C17" s="62" t="s">
        <v>77</v>
      </c>
      <c r="D17" s="63" t="s">
        <v>11</v>
      </c>
      <c r="E17" s="132">
        <v>33339</v>
      </c>
      <c r="F17" s="144">
        <v>6.6</v>
      </c>
      <c r="G17" s="144">
        <v>6.35</v>
      </c>
      <c r="H17" s="144">
        <v>8</v>
      </c>
      <c r="I17" s="144">
        <v>8.299999999999999</v>
      </c>
      <c r="J17" s="144">
        <v>5.9</v>
      </c>
      <c r="K17" s="144">
        <v>6.6</v>
      </c>
      <c r="L17" s="150">
        <v>7</v>
      </c>
      <c r="M17" s="150">
        <v>5.6</v>
      </c>
      <c r="N17" s="151">
        <v>8</v>
      </c>
      <c r="O17" s="150">
        <v>7</v>
      </c>
      <c r="P17" s="138">
        <v>6.6</v>
      </c>
      <c r="Q17" s="118">
        <f t="shared" si="0"/>
        <v>104</v>
      </c>
      <c r="R17" s="119">
        <f t="shared" si="1"/>
        <v>6.933333333333334</v>
      </c>
      <c r="S17" s="120"/>
      <c r="T17" s="123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21.75" customHeight="1">
      <c r="A18" s="60">
        <v>10</v>
      </c>
      <c r="B18" s="61">
        <v>1565010087</v>
      </c>
      <c r="C18" s="62" t="s">
        <v>78</v>
      </c>
      <c r="D18" s="63" t="s">
        <v>13</v>
      </c>
      <c r="E18" s="132" t="s">
        <v>203</v>
      </c>
      <c r="F18" s="144">
        <v>5.9</v>
      </c>
      <c r="G18" s="144">
        <v>7.6</v>
      </c>
      <c r="H18" s="144">
        <v>7.6</v>
      </c>
      <c r="I18" s="144">
        <v>6.899999999999999</v>
      </c>
      <c r="J18" s="144">
        <v>7.299999999999999</v>
      </c>
      <c r="K18" s="144">
        <v>7.299999999999999</v>
      </c>
      <c r="L18" s="150">
        <v>7</v>
      </c>
      <c r="M18" s="150">
        <v>6.299999999999999</v>
      </c>
      <c r="N18" s="151">
        <v>6.899999999999999</v>
      </c>
      <c r="O18" s="150">
        <v>6.6</v>
      </c>
      <c r="P18" s="138">
        <v>8.299999999999999</v>
      </c>
      <c r="Q18" s="118">
        <f t="shared" si="0"/>
        <v>105.6</v>
      </c>
      <c r="R18" s="119">
        <f t="shared" si="1"/>
        <v>7.04</v>
      </c>
      <c r="S18" s="120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ht="21.75" customHeight="1">
      <c r="A19" s="60">
        <v>11</v>
      </c>
      <c r="B19" s="61">
        <v>1565010088</v>
      </c>
      <c r="C19" s="62" t="s">
        <v>79</v>
      </c>
      <c r="D19" s="63" t="s">
        <v>14</v>
      </c>
      <c r="E19" s="132" t="s">
        <v>204</v>
      </c>
      <c r="F19" s="144">
        <v>7.299999999999999</v>
      </c>
      <c r="G19" s="144">
        <v>7</v>
      </c>
      <c r="H19" s="144">
        <v>6.899999999999999</v>
      </c>
      <c r="I19" s="144">
        <v>6.899999999999999</v>
      </c>
      <c r="J19" s="144">
        <v>7.299999999999999</v>
      </c>
      <c r="K19" s="144">
        <v>8</v>
      </c>
      <c r="L19" s="150">
        <v>7</v>
      </c>
      <c r="M19" s="150">
        <v>5.6</v>
      </c>
      <c r="N19" s="151">
        <v>6.6</v>
      </c>
      <c r="O19" s="150">
        <v>7.299999999999999</v>
      </c>
      <c r="P19" s="138">
        <v>8.299999999999999</v>
      </c>
      <c r="Q19" s="118">
        <f t="shared" si="0"/>
        <v>106.1</v>
      </c>
      <c r="R19" s="119">
        <f t="shared" si="1"/>
        <v>7.073333333333333</v>
      </c>
      <c r="S19" s="120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ht="21.75" customHeight="1">
      <c r="A20" s="60">
        <v>12</v>
      </c>
      <c r="B20" s="61">
        <v>1565010090</v>
      </c>
      <c r="C20" s="62" t="s">
        <v>80</v>
      </c>
      <c r="D20" s="63" t="s">
        <v>12</v>
      </c>
      <c r="E20" s="132" t="s">
        <v>205</v>
      </c>
      <c r="F20" s="144">
        <v>7.299999999999999</v>
      </c>
      <c r="G20" s="144">
        <v>8.299999999999999</v>
      </c>
      <c r="H20" s="144">
        <v>7.299999999999999</v>
      </c>
      <c r="I20" s="144">
        <v>8.299999999999999</v>
      </c>
      <c r="J20" s="144">
        <v>8</v>
      </c>
      <c r="K20" s="144">
        <v>7.299999999999999</v>
      </c>
      <c r="L20" s="150">
        <v>7</v>
      </c>
      <c r="M20" s="150">
        <v>5.999999999999999</v>
      </c>
      <c r="N20" s="151">
        <v>6.899999999999999</v>
      </c>
      <c r="O20" s="150">
        <v>7.299999999999999</v>
      </c>
      <c r="P20" s="138">
        <v>8.299999999999999</v>
      </c>
      <c r="Q20" s="118">
        <f t="shared" si="0"/>
        <v>107.79999999999998</v>
      </c>
      <c r="R20" s="119">
        <f t="shared" si="1"/>
        <v>7.186666666666666</v>
      </c>
      <c r="S20" s="12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21.75" customHeight="1">
      <c r="A21" s="60">
        <v>13</v>
      </c>
      <c r="B21" s="61">
        <v>1565010091</v>
      </c>
      <c r="C21" s="62" t="s">
        <v>81</v>
      </c>
      <c r="D21" s="63" t="s">
        <v>12</v>
      </c>
      <c r="E21" s="132" t="s">
        <v>206</v>
      </c>
      <c r="F21" s="144">
        <v>5.9</v>
      </c>
      <c r="G21" s="144">
        <v>8.299999999999999</v>
      </c>
      <c r="H21" s="144">
        <v>7.6</v>
      </c>
      <c r="I21" s="144">
        <v>7.6</v>
      </c>
      <c r="J21" s="144">
        <v>5.9</v>
      </c>
      <c r="K21" s="144">
        <v>7.299999999999999</v>
      </c>
      <c r="L21" s="150">
        <v>6.6</v>
      </c>
      <c r="M21" s="150">
        <v>5.999999999999999</v>
      </c>
      <c r="N21" s="151">
        <v>6.899999999999999</v>
      </c>
      <c r="O21" s="150">
        <v>7.299999999999999</v>
      </c>
      <c r="P21" s="138">
        <v>7.6</v>
      </c>
      <c r="Q21" s="118">
        <f t="shared" si="0"/>
        <v>104.49999999999999</v>
      </c>
      <c r="R21" s="119">
        <f t="shared" si="1"/>
        <v>6.966666666666666</v>
      </c>
      <c r="S21" s="12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21.75" customHeight="1">
      <c r="A22" s="60">
        <v>14</v>
      </c>
      <c r="B22" s="61">
        <v>1565010092</v>
      </c>
      <c r="C22" s="62" t="s">
        <v>82</v>
      </c>
      <c r="D22" s="63" t="s">
        <v>12</v>
      </c>
      <c r="E22" s="132" t="s">
        <v>207</v>
      </c>
      <c r="F22" s="144" t="e">
        <v>#VALUE!</v>
      </c>
      <c r="G22" s="144" t="e">
        <v>#VALUE!</v>
      </c>
      <c r="H22" s="144" t="e">
        <v>#VALUE!</v>
      </c>
      <c r="I22" s="144" t="e">
        <v>#VALUE!</v>
      </c>
      <c r="J22" s="144" t="e">
        <v>#VALUE!</v>
      </c>
      <c r="K22" s="144" t="e">
        <v>#VALUE!</v>
      </c>
      <c r="L22" s="150" t="e">
        <v>#VALUE!</v>
      </c>
      <c r="M22" s="150" t="e">
        <v>#VALUE!</v>
      </c>
      <c r="N22" s="151" t="e">
        <v>#VALUE!</v>
      </c>
      <c r="O22" s="150" t="e">
        <v>#VALUE!</v>
      </c>
      <c r="P22" s="139" t="e">
        <v>#VALUE!</v>
      </c>
      <c r="Q22" s="118" t="e">
        <f t="shared" si="0"/>
        <v>#VALUE!</v>
      </c>
      <c r="R22" s="119" t="e">
        <f t="shared" si="1"/>
        <v>#VALUE!</v>
      </c>
      <c r="S22" s="12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s="53" customFormat="1" ht="21.75" customHeight="1">
      <c r="A23" s="60">
        <v>15</v>
      </c>
      <c r="B23" s="61">
        <v>1565010093</v>
      </c>
      <c r="C23" s="62" t="s">
        <v>83</v>
      </c>
      <c r="D23" s="63" t="s">
        <v>12</v>
      </c>
      <c r="E23" s="132">
        <v>31992</v>
      </c>
      <c r="F23" s="144">
        <v>5.9</v>
      </c>
      <c r="G23" s="144">
        <v>7</v>
      </c>
      <c r="H23" s="144">
        <v>8.299999999999999</v>
      </c>
      <c r="I23" s="144">
        <v>6.899999999999999</v>
      </c>
      <c r="J23" s="144">
        <v>6.6</v>
      </c>
      <c r="K23" s="144">
        <v>6.6</v>
      </c>
      <c r="L23" s="150">
        <v>7</v>
      </c>
      <c r="M23" s="150">
        <v>5.6</v>
      </c>
      <c r="N23" s="151">
        <v>8.299999999999999</v>
      </c>
      <c r="O23" s="150">
        <v>7.6</v>
      </c>
      <c r="P23" s="138">
        <v>7.299999999999999</v>
      </c>
      <c r="Q23" s="118">
        <f t="shared" si="0"/>
        <v>109.39999999999999</v>
      </c>
      <c r="R23" s="119">
        <f t="shared" si="1"/>
        <v>7.293333333333333</v>
      </c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21.75" customHeight="1">
      <c r="A24" s="60">
        <v>16</v>
      </c>
      <c r="B24" s="61">
        <v>1565010094</v>
      </c>
      <c r="C24" s="64" t="s">
        <v>84</v>
      </c>
      <c r="D24" s="65" t="s">
        <v>12</v>
      </c>
      <c r="E24" s="132">
        <v>32510</v>
      </c>
      <c r="F24" s="144">
        <v>6.6</v>
      </c>
      <c r="G24" s="144">
        <v>7.3999999999999995</v>
      </c>
      <c r="H24" s="144">
        <v>8</v>
      </c>
      <c r="I24" s="144">
        <v>9</v>
      </c>
      <c r="J24" s="144">
        <v>8</v>
      </c>
      <c r="K24" s="144">
        <v>8</v>
      </c>
      <c r="L24" s="150">
        <v>7.699999999999999</v>
      </c>
      <c r="M24" s="150">
        <v>5.699999999999999</v>
      </c>
      <c r="N24" s="151">
        <v>8.299999999999999</v>
      </c>
      <c r="O24" s="150">
        <v>8</v>
      </c>
      <c r="P24" s="138">
        <v>8.299999999999999</v>
      </c>
      <c r="Q24" s="118">
        <f t="shared" si="0"/>
        <v>116.29999999999998</v>
      </c>
      <c r="R24" s="119">
        <f t="shared" si="1"/>
        <v>7.753333333333332</v>
      </c>
      <c r="S24" s="12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21.75" customHeight="1">
      <c r="A25" s="60">
        <v>17</v>
      </c>
      <c r="B25" s="61">
        <v>1565010097</v>
      </c>
      <c r="C25" s="62" t="s">
        <v>85</v>
      </c>
      <c r="D25" s="63" t="s">
        <v>86</v>
      </c>
      <c r="E25" s="132">
        <v>33645</v>
      </c>
      <c r="F25" s="144">
        <v>8</v>
      </c>
      <c r="G25" s="144">
        <v>8.299999999999999</v>
      </c>
      <c r="H25" s="144">
        <v>8</v>
      </c>
      <c r="I25" s="144">
        <v>9</v>
      </c>
      <c r="J25" s="144">
        <v>7.299999999999999</v>
      </c>
      <c r="K25" s="144">
        <v>8</v>
      </c>
      <c r="L25" s="150">
        <v>7.699999999999999</v>
      </c>
      <c r="M25" s="150">
        <v>5.999999999999999</v>
      </c>
      <c r="N25" s="151">
        <v>7.6</v>
      </c>
      <c r="O25" s="150">
        <v>8</v>
      </c>
      <c r="P25" s="138">
        <v>8</v>
      </c>
      <c r="Q25" s="118">
        <f t="shared" si="0"/>
        <v>113.89999999999999</v>
      </c>
      <c r="R25" s="119">
        <f t="shared" si="1"/>
        <v>7.593333333333333</v>
      </c>
      <c r="S25" s="12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ht="21.75" customHeight="1">
      <c r="A26" s="60">
        <v>18</v>
      </c>
      <c r="B26" s="61">
        <v>1565010098</v>
      </c>
      <c r="C26" s="62" t="s">
        <v>87</v>
      </c>
      <c r="D26" s="63" t="s">
        <v>86</v>
      </c>
      <c r="E26" s="132">
        <v>33886</v>
      </c>
      <c r="F26" s="144">
        <v>5.9</v>
      </c>
      <c r="G26" s="144">
        <v>7.699999999999999</v>
      </c>
      <c r="H26" s="144">
        <v>8</v>
      </c>
      <c r="I26" s="144">
        <v>7.6</v>
      </c>
      <c r="J26" s="144">
        <v>6.6</v>
      </c>
      <c r="K26" s="144">
        <v>4.199999999999999</v>
      </c>
      <c r="L26" s="150">
        <v>7</v>
      </c>
      <c r="M26" s="150">
        <v>6.299999999999999</v>
      </c>
      <c r="N26" s="151">
        <v>7.199999999999999</v>
      </c>
      <c r="O26" s="150">
        <v>7.299999999999999</v>
      </c>
      <c r="P26" s="138">
        <v>7.699999999999999</v>
      </c>
      <c r="Q26" s="118">
        <f t="shared" si="0"/>
        <v>107.49999999999999</v>
      </c>
      <c r="R26" s="119">
        <f t="shared" si="1"/>
        <v>7.166666666666666</v>
      </c>
      <c r="S26" s="120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ht="21.75" customHeight="1">
      <c r="A27" s="60">
        <v>19</v>
      </c>
      <c r="B27" s="61">
        <v>1565010100</v>
      </c>
      <c r="C27" s="62" t="s">
        <v>88</v>
      </c>
      <c r="D27" s="63" t="s">
        <v>16</v>
      </c>
      <c r="E27" s="132" t="s">
        <v>208</v>
      </c>
      <c r="F27" s="144">
        <v>8</v>
      </c>
      <c r="G27" s="144">
        <v>7</v>
      </c>
      <c r="H27" s="144">
        <v>8</v>
      </c>
      <c r="I27" s="144">
        <v>8.299999999999999</v>
      </c>
      <c r="J27" s="144">
        <v>8</v>
      </c>
      <c r="K27" s="144">
        <v>7.299999999999999</v>
      </c>
      <c r="L27" s="150">
        <v>7.699999999999999</v>
      </c>
      <c r="M27" s="150">
        <v>6.6</v>
      </c>
      <c r="N27" s="151">
        <v>7.299999999999999</v>
      </c>
      <c r="O27" s="150">
        <v>7.299999999999999</v>
      </c>
      <c r="P27" s="138">
        <v>8</v>
      </c>
      <c r="Q27" s="118">
        <f t="shared" si="0"/>
        <v>111.39999999999999</v>
      </c>
      <c r="R27" s="119">
        <f t="shared" si="1"/>
        <v>7.426666666666666</v>
      </c>
      <c r="S27" s="120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s="53" customFormat="1" ht="21.75" customHeight="1">
      <c r="A28" s="60">
        <v>20</v>
      </c>
      <c r="B28" s="61">
        <v>1565010101</v>
      </c>
      <c r="C28" s="62" t="s">
        <v>89</v>
      </c>
      <c r="D28" s="63" t="s">
        <v>38</v>
      </c>
      <c r="E28" s="132" t="s">
        <v>209</v>
      </c>
      <c r="F28" s="144">
        <v>5.6</v>
      </c>
      <c r="G28" s="144">
        <v>5.6499999999999995</v>
      </c>
      <c r="H28" s="144">
        <v>6.899999999999999</v>
      </c>
      <c r="I28" s="144">
        <v>7.6</v>
      </c>
      <c r="J28" s="144">
        <v>7</v>
      </c>
      <c r="K28" s="144">
        <v>5.6</v>
      </c>
      <c r="L28" s="150">
        <v>6.299999999999999</v>
      </c>
      <c r="M28" s="150">
        <v>6.899999999999999</v>
      </c>
      <c r="N28" s="151">
        <v>4.199999999999999</v>
      </c>
      <c r="O28" s="150">
        <v>7.699999999999999</v>
      </c>
      <c r="P28" s="138">
        <v>5.9</v>
      </c>
      <c r="Q28" s="118">
        <f t="shared" si="0"/>
        <v>93.79999999999998</v>
      </c>
      <c r="R28" s="119">
        <f t="shared" si="1"/>
        <v>6.253333333333332</v>
      </c>
      <c r="S28" s="12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ht="21.75" customHeight="1">
      <c r="A29" s="60">
        <v>21</v>
      </c>
      <c r="B29" s="61">
        <v>1565010102</v>
      </c>
      <c r="C29" s="62" t="s">
        <v>21</v>
      </c>
      <c r="D29" s="63" t="s">
        <v>38</v>
      </c>
      <c r="E29" s="132" t="s">
        <v>210</v>
      </c>
      <c r="F29" s="144">
        <v>5.6</v>
      </c>
      <c r="G29" s="144">
        <v>5.949999999999999</v>
      </c>
      <c r="H29" s="144">
        <v>6.899999999999999</v>
      </c>
      <c r="I29" s="144">
        <v>6.899999999999999</v>
      </c>
      <c r="J29" s="144">
        <v>2.8</v>
      </c>
      <c r="K29" s="144">
        <v>1.4</v>
      </c>
      <c r="L29" s="150">
        <v>5.9</v>
      </c>
      <c r="M29" s="150">
        <v>6.299999999999999</v>
      </c>
      <c r="N29" s="151">
        <v>3.5</v>
      </c>
      <c r="O29" s="150">
        <v>6.299999999999999</v>
      </c>
      <c r="P29" s="138">
        <v>4.6</v>
      </c>
      <c r="Q29" s="118">
        <f t="shared" si="0"/>
        <v>79.8</v>
      </c>
      <c r="R29" s="119">
        <f t="shared" si="1"/>
        <v>5.319999999999999</v>
      </c>
      <c r="S29" s="12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ht="21.75" customHeight="1">
      <c r="A30" s="60">
        <v>22</v>
      </c>
      <c r="B30" s="61">
        <v>1565010103</v>
      </c>
      <c r="C30" s="62" t="s">
        <v>90</v>
      </c>
      <c r="D30" s="63" t="s">
        <v>91</v>
      </c>
      <c r="E30" s="132" t="s">
        <v>211</v>
      </c>
      <c r="F30" s="144">
        <v>5.9</v>
      </c>
      <c r="G30" s="144">
        <v>6.3999999999999995</v>
      </c>
      <c r="H30" s="144">
        <v>6.899999999999999</v>
      </c>
      <c r="I30" s="144">
        <v>6.899999999999999</v>
      </c>
      <c r="J30" s="144">
        <v>7</v>
      </c>
      <c r="K30" s="144">
        <v>5.6</v>
      </c>
      <c r="L30" s="150">
        <v>6.6</v>
      </c>
      <c r="M30" s="150">
        <v>6.6</v>
      </c>
      <c r="N30" s="151">
        <v>7.199999999999999</v>
      </c>
      <c r="O30" s="150">
        <v>8</v>
      </c>
      <c r="P30" s="138">
        <v>7.6</v>
      </c>
      <c r="Q30" s="118">
        <f t="shared" si="0"/>
        <v>109.39999999999999</v>
      </c>
      <c r="R30" s="119">
        <f t="shared" si="1"/>
        <v>7.293333333333333</v>
      </c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ht="21.75" customHeight="1">
      <c r="A31" s="60">
        <v>23</v>
      </c>
      <c r="B31" s="61">
        <v>1565010104</v>
      </c>
      <c r="C31" s="62" t="s">
        <v>92</v>
      </c>
      <c r="D31" s="63" t="s">
        <v>93</v>
      </c>
      <c r="E31" s="132" t="s">
        <v>212</v>
      </c>
      <c r="F31" s="144">
        <v>4.199999999999999</v>
      </c>
      <c r="G31" s="144">
        <v>6.699999999999999</v>
      </c>
      <c r="H31" s="144">
        <v>8</v>
      </c>
      <c r="I31" s="144">
        <v>7.6</v>
      </c>
      <c r="J31" s="144">
        <v>7.299999999999999</v>
      </c>
      <c r="K31" s="144">
        <v>4.4</v>
      </c>
      <c r="L31" s="150">
        <v>6.299999999999999</v>
      </c>
      <c r="M31" s="150">
        <v>5.999999999999999</v>
      </c>
      <c r="N31" s="151">
        <v>5.999999999999999</v>
      </c>
      <c r="O31" s="150">
        <v>7.699999999999999</v>
      </c>
      <c r="P31" s="138">
        <v>7.6</v>
      </c>
      <c r="Q31" s="118">
        <f t="shared" si="0"/>
        <v>102.5</v>
      </c>
      <c r="R31" s="119">
        <f t="shared" si="1"/>
        <v>6.833333333333333</v>
      </c>
      <c r="S31" s="12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ht="21.75" customHeight="1">
      <c r="A32" s="60">
        <v>24</v>
      </c>
      <c r="B32" s="61">
        <v>1565010105</v>
      </c>
      <c r="C32" s="62" t="s">
        <v>51</v>
      </c>
      <c r="D32" s="63" t="s">
        <v>94</v>
      </c>
      <c r="E32" s="132">
        <v>32154</v>
      </c>
      <c r="F32" s="144" t="e">
        <v>#VALUE!</v>
      </c>
      <c r="G32" s="144" t="e">
        <v>#VALUE!</v>
      </c>
      <c r="H32" s="144" t="e">
        <v>#VALUE!</v>
      </c>
      <c r="I32" s="144" t="e">
        <v>#VALUE!</v>
      </c>
      <c r="J32" s="144" t="e">
        <v>#VALUE!</v>
      </c>
      <c r="K32" s="144" t="e">
        <v>#VALUE!</v>
      </c>
      <c r="L32" s="150" t="e">
        <v>#VALUE!</v>
      </c>
      <c r="M32" s="150" t="e">
        <v>#VALUE!</v>
      </c>
      <c r="N32" s="151" t="e">
        <v>#VALUE!</v>
      </c>
      <c r="O32" s="150" t="e">
        <v>#VALUE!</v>
      </c>
      <c r="P32" s="139" t="e">
        <v>#VALUE!</v>
      </c>
      <c r="Q32" s="118" t="e">
        <f t="shared" si="0"/>
        <v>#VALUE!</v>
      </c>
      <c r="R32" s="119" t="e">
        <f t="shared" si="1"/>
        <v>#VALUE!</v>
      </c>
      <c r="S32" s="12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ht="21.75" customHeight="1">
      <c r="A33" s="60">
        <v>25</v>
      </c>
      <c r="B33" s="61">
        <v>1565010106</v>
      </c>
      <c r="C33" s="62" t="s">
        <v>95</v>
      </c>
      <c r="D33" s="63" t="s">
        <v>15</v>
      </c>
      <c r="E33" s="132" t="s">
        <v>213</v>
      </c>
      <c r="F33" s="144">
        <v>8</v>
      </c>
      <c r="G33" s="144">
        <v>8.45</v>
      </c>
      <c r="H33" s="144">
        <v>8</v>
      </c>
      <c r="I33" s="144">
        <v>8.299999999999999</v>
      </c>
      <c r="J33" s="144">
        <v>6.6</v>
      </c>
      <c r="K33" s="144">
        <v>7.299999999999999</v>
      </c>
      <c r="L33" s="150">
        <v>7</v>
      </c>
      <c r="M33" s="150">
        <v>5.999999999999999</v>
      </c>
      <c r="N33" s="151">
        <v>7.6</v>
      </c>
      <c r="O33" s="150">
        <v>7.299999999999999</v>
      </c>
      <c r="P33" s="138">
        <v>8.299999999999999</v>
      </c>
      <c r="Q33" s="118">
        <f t="shared" si="0"/>
        <v>109.89999999999999</v>
      </c>
      <c r="R33" s="119">
        <f t="shared" si="1"/>
        <v>7.326666666666666</v>
      </c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ht="21.75" customHeight="1">
      <c r="A34" s="60">
        <v>26</v>
      </c>
      <c r="B34" s="61">
        <v>1565010108</v>
      </c>
      <c r="C34" s="64" t="s">
        <v>96</v>
      </c>
      <c r="D34" s="65" t="s">
        <v>97</v>
      </c>
      <c r="E34" s="132" t="s">
        <v>214</v>
      </c>
      <c r="F34" s="144">
        <v>8</v>
      </c>
      <c r="G34" s="144">
        <v>7.6</v>
      </c>
      <c r="H34" s="144">
        <v>7.299999999999999</v>
      </c>
      <c r="I34" s="144">
        <v>8.299999999999999</v>
      </c>
      <c r="J34" s="144">
        <v>8</v>
      </c>
      <c r="K34" s="144">
        <v>7.699999999999999</v>
      </c>
      <c r="L34" s="150">
        <v>7</v>
      </c>
      <c r="M34" s="150">
        <v>5.999999999999999</v>
      </c>
      <c r="N34" s="151">
        <v>6.899999999999999</v>
      </c>
      <c r="O34" s="150">
        <v>7.299999999999999</v>
      </c>
      <c r="P34" s="138">
        <v>8</v>
      </c>
      <c r="Q34" s="118">
        <f t="shared" si="0"/>
        <v>106.89999999999999</v>
      </c>
      <c r="R34" s="119">
        <f t="shared" si="1"/>
        <v>7.126666666666666</v>
      </c>
      <c r="S34" s="12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ht="21.75" customHeight="1">
      <c r="A35" s="60">
        <v>27</v>
      </c>
      <c r="B35" s="61">
        <v>1565010110</v>
      </c>
      <c r="C35" s="62" t="s">
        <v>10</v>
      </c>
      <c r="D35" s="63" t="s">
        <v>17</v>
      </c>
      <c r="E35" s="132" t="s">
        <v>215</v>
      </c>
      <c r="F35" s="144">
        <v>6.6</v>
      </c>
      <c r="G35" s="144">
        <v>6.299999999999999</v>
      </c>
      <c r="H35" s="144">
        <v>6.899999999999999</v>
      </c>
      <c r="I35" s="144">
        <v>6.199999999999999</v>
      </c>
      <c r="J35" s="144">
        <v>7.299999999999999</v>
      </c>
      <c r="K35" s="144">
        <v>6.299999999999999</v>
      </c>
      <c r="L35" s="150">
        <v>5.6</v>
      </c>
      <c r="M35" s="150">
        <v>5.3</v>
      </c>
      <c r="N35" s="151">
        <v>6.299999999999999</v>
      </c>
      <c r="O35" s="150">
        <v>7.699999999999999</v>
      </c>
      <c r="P35" s="138">
        <v>6.6</v>
      </c>
      <c r="Q35" s="118">
        <f t="shared" si="0"/>
        <v>96.89999999999999</v>
      </c>
      <c r="R35" s="119">
        <f t="shared" si="1"/>
        <v>6.459999999999999</v>
      </c>
      <c r="S35" s="120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ht="21.75" customHeight="1">
      <c r="A36" s="60">
        <v>28</v>
      </c>
      <c r="B36" s="61">
        <v>1565010111</v>
      </c>
      <c r="C36" s="62" t="s">
        <v>98</v>
      </c>
      <c r="D36" s="63" t="s">
        <v>17</v>
      </c>
      <c r="E36" s="132" t="s">
        <v>216</v>
      </c>
      <c r="F36" s="144">
        <v>4.8999999999999995</v>
      </c>
      <c r="G36" s="144">
        <v>5.949999999999999</v>
      </c>
      <c r="H36" s="144">
        <v>7.6</v>
      </c>
      <c r="I36" s="144">
        <v>6.199999999999999</v>
      </c>
      <c r="J36" s="144">
        <v>4.8999999999999995</v>
      </c>
      <c r="K36" s="144">
        <v>3.5</v>
      </c>
      <c r="L36" s="150">
        <v>6.299999999999999</v>
      </c>
      <c r="M36" s="150">
        <v>5.6</v>
      </c>
      <c r="N36" s="151">
        <v>3.5</v>
      </c>
      <c r="O36" s="150">
        <v>7</v>
      </c>
      <c r="P36" s="138">
        <v>7</v>
      </c>
      <c r="Q36" s="118">
        <f t="shared" si="0"/>
        <v>89.6</v>
      </c>
      <c r="R36" s="119">
        <f t="shared" si="1"/>
        <v>5.973333333333333</v>
      </c>
      <c r="S36" s="120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s="19" customFormat="1" ht="21.75" customHeight="1">
      <c r="A37" s="60">
        <v>29</v>
      </c>
      <c r="B37" s="61">
        <v>1565010112</v>
      </c>
      <c r="C37" s="62" t="s">
        <v>95</v>
      </c>
      <c r="D37" s="63" t="s">
        <v>99</v>
      </c>
      <c r="E37" s="132" t="s">
        <v>217</v>
      </c>
      <c r="F37" s="144">
        <v>5.9</v>
      </c>
      <c r="G37" s="144">
        <v>6.6499999999999995</v>
      </c>
      <c r="H37" s="144">
        <v>8.299999999999999</v>
      </c>
      <c r="I37" s="144">
        <v>7.6</v>
      </c>
      <c r="J37" s="144">
        <v>7</v>
      </c>
      <c r="K37" s="144">
        <v>5.6</v>
      </c>
      <c r="L37" s="150">
        <v>7</v>
      </c>
      <c r="M37" s="150">
        <v>5.6</v>
      </c>
      <c r="N37" s="151">
        <v>7.299999999999999</v>
      </c>
      <c r="O37" s="150">
        <v>7.699999999999999</v>
      </c>
      <c r="P37" s="138">
        <v>8.4</v>
      </c>
      <c r="Q37" s="118">
        <f t="shared" si="0"/>
        <v>110.10000000000001</v>
      </c>
      <c r="R37" s="119">
        <f t="shared" si="1"/>
        <v>7.340000000000001</v>
      </c>
      <c r="S37" s="12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ht="21.75" customHeight="1">
      <c r="A38" s="60">
        <v>30</v>
      </c>
      <c r="B38" s="61">
        <v>1565010113</v>
      </c>
      <c r="C38" s="62" t="s">
        <v>95</v>
      </c>
      <c r="D38" s="63" t="s">
        <v>39</v>
      </c>
      <c r="E38" s="132" t="s">
        <v>218</v>
      </c>
      <c r="F38" s="144">
        <v>4.199999999999999</v>
      </c>
      <c r="G38" s="144">
        <v>5.949999999999999</v>
      </c>
      <c r="H38" s="144">
        <v>7.299999999999999</v>
      </c>
      <c r="I38" s="144">
        <v>6.899999999999999</v>
      </c>
      <c r="J38" s="144">
        <v>6.299999999999999</v>
      </c>
      <c r="K38" s="144">
        <v>6.299999999999999</v>
      </c>
      <c r="L38" s="150">
        <v>6.299999999999999</v>
      </c>
      <c r="M38" s="150">
        <v>6.299999999999999</v>
      </c>
      <c r="N38" s="151">
        <v>7.3999999999999995</v>
      </c>
      <c r="O38" s="150">
        <v>8</v>
      </c>
      <c r="P38" s="138">
        <v>8</v>
      </c>
      <c r="Q38" s="118">
        <f t="shared" si="0"/>
        <v>109.69999999999999</v>
      </c>
      <c r="R38" s="119">
        <f t="shared" si="1"/>
        <v>7.313333333333333</v>
      </c>
      <c r="S38" s="12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ht="21.75" customHeight="1">
      <c r="A39" s="60">
        <v>31</v>
      </c>
      <c r="B39" s="61">
        <v>1565010114</v>
      </c>
      <c r="C39" s="62" t="s">
        <v>100</v>
      </c>
      <c r="D39" s="63" t="s">
        <v>101</v>
      </c>
      <c r="E39" s="132" t="s">
        <v>219</v>
      </c>
      <c r="F39" s="144">
        <v>7.299999999999999</v>
      </c>
      <c r="G39" s="144">
        <v>7</v>
      </c>
      <c r="H39" s="144">
        <v>7.299999999999999</v>
      </c>
      <c r="I39" s="144">
        <v>7.6</v>
      </c>
      <c r="J39" s="144">
        <v>5.6</v>
      </c>
      <c r="K39" s="144">
        <v>6.699999999999999</v>
      </c>
      <c r="L39" s="150">
        <v>7</v>
      </c>
      <c r="M39" s="150">
        <v>6.299999999999999</v>
      </c>
      <c r="N39" s="151">
        <v>7</v>
      </c>
      <c r="O39" s="150">
        <v>7.699999999999999</v>
      </c>
      <c r="P39" s="138">
        <v>6.299999999999999</v>
      </c>
      <c r="Q39" s="118">
        <f t="shared" si="0"/>
        <v>104.29999999999998</v>
      </c>
      <c r="R39" s="119">
        <f t="shared" si="1"/>
        <v>6.953333333333332</v>
      </c>
      <c r="S39" s="12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s="18" customFormat="1" ht="21.75" customHeight="1">
      <c r="A40" s="60">
        <v>32</v>
      </c>
      <c r="B40" s="61">
        <v>1565010115</v>
      </c>
      <c r="C40" s="62" t="s">
        <v>102</v>
      </c>
      <c r="D40" s="63" t="s">
        <v>103</v>
      </c>
      <c r="E40" s="132">
        <v>34278</v>
      </c>
      <c r="F40" s="144">
        <v>7.299999999999999</v>
      </c>
      <c r="G40" s="144">
        <v>7.699999999999999</v>
      </c>
      <c r="H40" s="144">
        <v>8</v>
      </c>
      <c r="I40" s="144">
        <v>8.299999999999999</v>
      </c>
      <c r="J40" s="144">
        <v>5.9</v>
      </c>
      <c r="K40" s="144">
        <v>7.3999999999999995</v>
      </c>
      <c r="L40" s="150">
        <v>7</v>
      </c>
      <c r="M40" s="150">
        <v>6.299999999999999</v>
      </c>
      <c r="N40" s="151">
        <v>8</v>
      </c>
      <c r="O40" s="150">
        <v>7.299999999999999</v>
      </c>
      <c r="P40" s="138">
        <v>8</v>
      </c>
      <c r="Q40" s="118">
        <f t="shared" si="0"/>
        <v>110.79999999999998</v>
      </c>
      <c r="R40" s="119">
        <f t="shared" si="1"/>
        <v>7.386666666666666</v>
      </c>
      <c r="S40" s="12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ht="21.75" customHeight="1">
      <c r="A41" s="60">
        <v>33</v>
      </c>
      <c r="B41" s="61">
        <v>1565010116</v>
      </c>
      <c r="C41" s="62" t="s">
        <v>104</v>
      </c>
      <c r="D41" s="63" t="s">
        <v>105</v>
      </c>
      <c r="E41" s="132" t="s">
        <v>220</v>
      </c>
      <c r="F41" s="144">
        <v>7.299999999999999</v>
      </c>
      <c r="G41" s="144">
        <v>8.45</v>
      </c>
      <c r="H41" s="144">
        <v>8</v>
      </c>
      <c r="I41" s="144">
        <v>8.299999999999999</v>
      </c>
      <c r="J41" s="144">
        <v>8</v>
      </c>
      <c r="K41" s="144">
        <v>6.6</v>
      </c>
      <c r="L41" s="150">
        <v>7</v>
      </c>
      <c r="M41" s="150">
        <v>6.299999999999999</v>
      </c>
      <c r="N41" s="151">
        <v>8.299999999999999</v>
      </c>
      <c r="O41" s="150">
        <v>8</v>
      </c>
      <c r="P41" s="138">
        <v>7.6</v>
      </c>
      <c r="Q41" s="118">
        <f t="shared" si="0"/>
        <v>113.29999999999998</v>
      </c>
      <c r="R41" s="119">
        <f t="shared" si="1"/>
        <v>7.553333333333332</v>
      </c>
      <c r="S41" s="12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s="53" customFormat="1" ht="21.75" customHeight="1">
      <c r="A42" s="60">
        <v>34</v>
      </c>
      <c r="B42" s="61">
        <v>1565010117</v>
      </c>
      <c r="C42" s="62" t="s">
        <v>106</v>
      </c>
      <c r="D42" s="63" t="s">
        <v>41</v>
      </c>
      <c r="E42" s="132" t="s">
        <v>221</v>
      </c>
      <c r="F42" s="144">
        <v>7.299999999999999</v>
      </c>
      <c r="G42" s="144">
        <v>7.6</v>
      </c>
      <c r="H42" s="144">
        <v>7.6</v>
      </c>
      <c r="I42" s="144">
        <v>7.6</v>
      </c>
      <c r="J42" s="144">
        <v>5.9</v>
      </c>
      <c r="K42" s="144">
        <v>6.6</v>
      </c>
      <c r="L42" s="150">
        <v>6.6</v>
      </c>
      <c r="M42" s="150">
        <v>6.299999999999999</v>
      </c>
      <c r="N42" s="151">
        <v>5.9</v>
      </c>
      <c r="O42" s="150">
        <v>7.299999999999999</v>
      </c>
      <c r="P42" s="138">
        <v>8.299999999999999</v>
      </c>
      <c r="Q42" s="118">
        <f aca="true" t="shared" si="2" ref="Q42:Q73">P42*3+O42*4+N42*3+M42*2+L42*3</f>
        <v>104.19999999999999</v>
      </c>
      <c r="R42" s="119">
        <f t="shared" si="1"/>
        <v>6.946666666666666</v>
      </c>
      <c r="S42" s="12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ht="21.75" customHeight="1">
      <c r="A43" s="60">
        <v>35</v>
      </c>
      <c r="B43" s="61">
        <v>1565010118</v>
      </c>
      <c r="C43" s="62" t="s">
        <v>106</v>
      </c>
      <c r="D43" s="63" t="s">
        <v>41</v>
      </c>
      <c r="E43" s="132" t="s">
        <v>222</v>
      </c>
      <c r="F43" s="144">
        <v>7</v>
      </c>
      <c r="G43" s="144">
        <v>8.299999999999999</v>
      </c>
      <c r="H43" s="144">
        <v>8</v>
      </c>
      <c r="I43" s="144">
        <v>9</v>
      </c>
      <c r="J43" s="144">
        <v>6.6</v>
      </c>
      <c r="K43" s="144">
        <v>8</v>
      </c>
      <c r="L43" s="150">
        <v>7</v>
      </c>
      <c r="M43" s="150">
        <v>6.299999999999999</v>
      </c>
      <c r="N43" s="151">
        <v>6.6</v>
      </c>
      <c r="O43" s="150">
        <v>6.6</v>
      </c>
      <c r="P43" s="138">
        <v>8.299999999999999</v>
      </c>
      <c r="Q43" s="118">
        <f t="shared" si="2"/>
        <v>104.69999999999999</v>
      </c>
      <c r="R43" s="119">
        <f t="shared" si="1"/>
        <v>6.9799999999999995</v>
      </c>
      <c r="S43" s="12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ht="21.75" customHeight="1">
      <c r="A44" s="60">
        <v>36</v>
      </c>
      <c r="B44" s="61">
        <v>1565010119</v>
      </c>
      <c r="C44" s="62" t="s">
        <v>107</v>
      </c>
      <c r="D44" s="63" t="s">
        <v>108</v>
      </c>
      <c r="E44" s="132">
        <v>32934</v>
      </c>
      <c r="F44" s="144">
        <v>7.299999999999999</v>
      </c>
      <c r="G44" s="144">
        <v>7.6</v>
      </c>
      <c r="H44" s="144">
        <v>8.299999999999999</v>
      </c>
      <c r="I44" s="144">
        <v>8.299999999999999</v>
      </c>
      <c r="J44" s="144">
        <v>7</v>
      </c>
      <c r="K44" s="144">
        <v>6.3999999999999995</v>
      </c>
      <c r="L44" s="150" t="e">
        <v>#VALUE!</v>
      </c>
      <c r="M44" s="150" t="e">
        <v>#VALUE!</v>
      </c>
      <c r="N44" s="151">
        <v>5.6</v>
      </c>
      <c r="O44" s="150">
        <v>7</v>
      </c>
      <c r="P44" s="138">
        <v>4.9</v>
      </c>
      <c r="Q44" s="118" t="e">
        <f t="shared" si="2"/>
        <v>#VALUE!</v>
      </c>
      <c r="R44" s="119" t="e">
        <f t="shared" si="1"/>
        <v>#VALUE!</v>
      </c>
      <c r="S44" s="120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ht="21.75" customHeight="1">
      <c r="A45" s="60">
        <v>37</v>
      </c>
      <c r="B45" s="61">
        <v>1565010120</v>
      </c>
      <c r="C45" s="62" t="s">
        <v>109</v>
      </c>
      <c r="D45" s="63" t="s">
        <v>42</v>
      </c>
      <c r="E45" s="132" t="s">
        <v>223</v>
      </c>
      <c r="F45" s="144">
        <v>8.6</v>
      </c>
      <c r="G45" s="144">
        <v>5.949999999999999</v>
      </c>
      <c r="H45" s="144">
        <v>7.299999999999999</v>
      </c>
      <c r="I45" s="144">
        <v>7.6</v>
      </c>
      <c r="J45" s="144">
        <v>7</v>
      </c>
      <c r="K45" s="144">
        <v>7.1</v>
      </c>
      <c r="L45" s="150">
        <v>7</v>
      </c>
      <c r="M45" s="150">
        <v>6.899999999999999</v>
      </c>
      <c r="N45" s="151">
        <v>5.3</v>
      </c>
      <c r="O45" s="150">
        <v>7</v>
      </c>
      <c r="P45" s="138">
        <v>6.6</v>
      </c>
      <c r="Q45" s="118">
        <f t="shared" si="2"/>
        <v>98.5</v>
      </c>
      <c r="R45" s="119">
        <f t="shared" si="1"/>
        <v>6.566666666666666</v>
      </c>
      <c r="S45" s="120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ht="21.75" customHeight="1">
      <c r="A46" s="60">
        <v>38</v>
      </c>
      <c r="B46" s="61">
        <v>1565010121</v>
      </c>
      <c r="C46" s="62" t="s">
        <v>110</v>
      </c>
      <c r="D46" s="63" t="s">
        <v>42</v>
      </c>
      <c r="E46" s="132" t="s">
        <v>224</v>
      </c>
      <c r="F46" s="144">
        <v>4.199999999999999</v>
      </c>
      <c r="G46" s="144">
        <v>5.249999999999999</v>
      </c>
      <c r="H46" s="144">
        <v>6.6</v>
      </c>
      <c r="I46" s="144">
        <v>7.6</v>
      </c>
      <c r="J46" s="144">
        <v>7.299999999999999</v>
      </c>
      <c r="K46" s="144">
        <v>5.3</v>
      </c>
      <c r="L46" s="150">
        <v>6.299999999999999</v>
      </c>
      <c r="M46" s="150">
        <v>5.3</v>
      </c>
      <c r="N46" s="151">
        <v>4.799999999999999</v>
      </c>
      <c r="O46" s="150">
        <v>6.299999999999999</v>
      </c>
      <c r="P46" s="138">
        <v>5.999999999999999</v>
      </c>
      <c r="Q46" s="118">
        <f t="shared" si="2"/>
        <v>87.1</v>
      </c>
      <c r="R46" s="119">
        <f t="shared" si="1"/>
        <v>5.806666666666667</v>
      </c>
      <c r="S46" s="120"/>
      <c r="T46" s="122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256" ht="21.75" customHeight="1">
      <c r="A47" s="60">
        <v>39</v>
      </c>
      <c r="B47" s="61">
        <v>1565010122</v>
      </c>
      <c r="C47" s="62" t="s">
        <v>111</v>
      </c>
      <c r="D47" s="63" t="s">
        <v>112</v>
      </c>
      <c r="E47" s="132" t="s">
        <v>225</v>
      </c>
      <c r="F47" s="144" t="e">
        <v>#VALUE!</v>
      </c>
      <c r="G47" s="144" t="e">
        <v>#VALUE!</v>
      </c>
      <c r="H47" s="144" t="e">
        <v>#VALUE!</v>
      </c>
      <c r="I47" s="144" t="e">
        <v>#VALUE!</v>
      </c>
      <c r="J47" s="144" t="e">
        <v>#VALUE!</v>
      </c>
      <c r="K47" s="144" t="e">
        <v>#VALUE!</v>
      </c>
      <c r="L47" s="150" t="e">
        <v>#VALUE!</v>
      </c>
      <c r="M47" s="150" t="e">
        <v>#VALUE!</v>
      </c>
      <c r="N47" s="151" t="e">
        <v>#VALUE!</v>
      </c>
      <c r="O47" s="150" t="e">
        <v>#VALUE!</v>
      </c>
      <c r="P47" s="139" t="e">
        <v>#VALUE!</v>
      </c>
      <c r="Q47" s="118" t="e">
        <f t="shared" si="2"/>
        <v>#VALUE!</v>
      </c>
      <c r="R47" s="119" t="e">
        <f t="shared" si="1"/>
        <v>#VALUE!</v>
      </c>
      <c r="S47" s="120"/>
      <c r="T47" s="123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ht="21.75" customHeight="1">
      <c r="A48" s="60">
        <v>40</v>
      </c>
      <c r="B48" s="61">
        <v>1565010123</v>
      </c>
      <c r="C48" s="62" t="s">
        <v>90</v>
      </c>
      <c r="D48" s="63" t="s">
        <v>19</v>
      </c>
      <c r="E48" s="132">
        <v>33523</v>
      </c>
      <c r="F48" s="144">
        <v>7.299999999999999</v>
      </c>
      <c r="G48" s="144">
        <v>7.6</v>
      </c>
      <c r="H48" s="144">
        <v>8</v>
      </c>
      <c r="I48" s="144">
        <v>8.299999999999999</v>
      </c>
      <c r="J48" s="144">
        <v>8</v>
      </c>
      <c r="K48" s="144">
        <v>8</v>
      </c>
      <c r="L48" s="150">
        <v>7</v>
      </c>
      <c r="M48" s="150">
        <v>6.299999999999999</v>
      </c>
      <c r="N48" s="151">
        <v>7.6</v>
      </c>
      <c r="O48" s="150">
        <v>7.699999999999999</v>
      </c>
      <c r="P48" s="138">
        <v>6.899999999999999</v>
      </c>
      <c r="Q48" s="124">
        <f t="shared" si="2"/>
        <v>107.89999999999998</v>
      </c>
      <c r="R48" s="125">
        <f t="shared" si="1"/>
        <v>7.193333333333332</v>
      </c>
      <c r="S48" s="120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</row>
    <row r="49" spans="1:256" ht="21.75" customHeight="1">
      <c r="A49" s="60">
        <v>41</v>
      </c>
      <c r="B49" s="61">
        <v>1565010124</v>
      </c>
      <c r="C49" s="62" t="s">
        <v>100</v>
      </c>
      <c r="D49" s="63" t="s">
        <v>19</v>
      </c>
      <c r="E49" s="132">
        <v>33604</v>
      </c>
      <c r="F49" s="144">
        <v>8</v>
      </c>
      <c r="G49" s="144">
        <v>7.6</v>
      </c>
      <c r="H49" s="144">
        <v>7.299999999999999</v>
      </c>
      <c r="I49" s="144">
        <v>8.299999999999999</v>
      </c>
      <c r="J49" s="144">
        <v>7.699999999999999</v>
      </c>
      <c r="K49" s="144">
        <v>6.299999999999999</v>
      </c>
      <c r="L49" s="150">
        <v>7</v>
      </c>
      <c r="M49" s="150">
        <v>6.299999999999999</v>
      </c>
      <c r="N49" s="151">
        <v>6.299999999999999</v>
      </c>
      <c r="O49" s="150">
        <v>8</v>
      </c>
      <c r="P49" s="138">
        <v>6.6</v>
      </c>
      <c r="Q49" s="118">
        <f t="shared" si="2"/>
        <v>104.29999999999998</v>
      </c>
      <c r="R49" s="119">
        <f>Q49/15</f>
        <v>6.953333333333332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3"/>
      <c r="IR49" s="3"/>
      <c r="IS49" s="3"/>
      <c r="IT49" s="3"/>
      <c r="IU49" s="3"/>
      <c r="IV49" s="3"/>
    </row>
    <row r="50" spans="1:246" s="19" customFormat="1" ht="21.75" customHeight="1">
      <c r="A50" s="60">
        <v>42</v>
      </c>
      <c r="B50" s="61">
        <v>1565010125</v>
      </c>
      <c r="C50" s="62" t="s">
        <v>21</v>
      </c>
      <c r="D50" s="63" t="s">
        <v>113</v>
      </c>
      <c r="E50" s="132" t="s">
        <v>226</v>
      </c>
      <c r="F50" s="144">
        <v>8</v>
      </c>
      <c r="G50" s="144">
        <v>7.6</v>
      </c>
      <c r="H50" s="144">
        <v>7.299999999999999</v>
      </c>
      <c r="I50" s="144">
        <v>8.299999999999999</v>
      </c>
      <c r="J50" s="144">
        <v>5.9</v>
      </c>
      <c r="K50" s="144">
        <v>3.5</v>
      </c>
      <c r="L50" s="150">
        <v>7.699999999999999</v>
      </c>
      <c r="M50" s="150">
        <v>5.999999999999999</v>
      </c>
      <c r="N50" s="151">
        <v>6.6</v>
      </c>
      <c r="O50" s="150">
        <v>7.299999999999999</v>
      </c>
      <c r="P50" s="138">
        <v>6.299999999999999</v>
      </c>
      <c r="Q50" s="118">
        <f t="shared" si="2"/>
        <v>102.99999999999999</v>
      </c>
      <c r="R50" s="119">
        <f aca="true" t="shared" si="3" ref="R50:R96">Q50/15</f>
        <v>6.866666666666665</v>
      </c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</row>
    <row r="51" spans="1:256" ht="21.75" customHeight="1">
      <c r="A51" s="60">
        <v>43</v>
      </c>
      <c r="B51" s="61">
        <v>1565010126</v>
      </c>
      <c r="C51" s="62" t="s">
        <v>114</v>
      </c>
      <c r="D51" s="63" t="s">
        <v>18</v>
      </c>
      <c r="E51" s="132">
        <v>33971</v>
      </c>
      <c r="F51" s="144">
        <v>8</v>
      </c>
      <c r="G51" s="144">
        <v>7.6</v>
      </c>
      <c r="H51" s="144">
        <v>7.299999999999999</v>
      </c>
      <c r="I51" s="144">
        <v>8.299999999999999</v>
      </c>
      <c r="J51" s="144">
        <v>6.6</v>
      </c>
      <c r="K51" s="144">
        <v>7.299999999999999</v>
      </c>
      <c r="L51" s="150">
        <v>7</v>
      </c>
      <c r="M51" s="150">
        <v>7</v>
      </c>
      <c r="N51" s="151">
        <v>6.899999999999999</v>
      </c>
      <c r="O51" s="150">
        <v>7</v>
      </c>
      <c r="P51" s="138">
        <v>8.299999999999999</v>
      </c>
      <c r="Q51" s="118">
        <f t="shared" si="2"/>
        <v>108.6</v>
      </c>
      <c r="R51" s="119">
        <f t="shared" si="3"/>
        <v>7.239999999999999</v>
      </c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3"/>
      <c r="IR51" s="3"/>
      <c r="IS51" s="3"/>
      <c r="IT51" s="3"/>
      <c r="IU51" s="3"/>
      <c r="IV51" s="3"/>
    </row>
    <row r="52" spans="1:256" ht="21.75" customHeight="1">
      <c r="A52" s="60">
        <v>44</v>
      </c>
      <c r="B52" s="61">
        <v>1565010128</v>
      </c>
      <c r="C52" s="62" t="s">
        <v>96</v>
      </c>
      <c r="D52" s="63" t="s">
        <v>115</v>
      </c>
      <c r="E52" s="133" t="s">
        <v>227</v>
      </c>
      <c r="F52" s="144">
        <v>5.6</v>
      </c>
      <c r="G52" s="144">
        <v>7.75</v>
      </c>
      <c r="H52" s="144">
        <v>7.299999999999999</v>
      </c>
      <c r="I52" s="144">
        <v>8.299999999999999</v>
      </c>
      <c r="J52" s="144">
        <v>4.199999999999999</v>
      </c>
      <c r="K52" s="144">
        <v>7</v>
      </c>
      <c r="L52" s="150">
        <v>7</v>
      </c>
      <c r="M52" s="150">
        <v>7</v>
      </c>
      <c r="N52" s="151">
        <v>7.299999999999999</v>
      </c>
      <c r="O52" s="150">
        <v>7.299999999999999</v>
      </c>
      <c r="P52" s="138">
        <v>7</v>
      </c>
      <c r="Q52" s="118">
        <f t="shared" si="2"/>
        <v>107.1</v>
      </c>
      <c r="R52" s="119">
        <f t="shared" si="3"/>
        <v>7.14</v>
      </c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3"/>
      <c r="IR52" s="3"/>
      <c r="IS52" s="3"/>
      <c r="IT52" s="3"/>
      <c r="IU52" s="3"/>
      <c r="IV52" s="3"/>
    </row>
    <row r="53" spans="1:250" s="53" customFormat="1" ht="21.75" customHeight="1">
      <c r="A53" s="60">
        <v>45</v>
      </c>
      <c r="B53" s="61">
        <v>1565010129</v>
      </c>
      <c r="C53" s="62" t="s">
        <v>116</v>
      </c>
      <c r="D53" s="63" t="s">
        <v>117</v>
      </c>
      <c r="E53" s="132" t="s">
        <v>228</v>
      </c>
      <c r="F53" s="144">
        <v>7.299999999999999</v>
      </c>
      <c r="G53" s="144">
        <v>6.899999999999999</v>
      </c>
      <c r="H53" s="144">
        <v>7.299999999999999</v>
      </c>
      <c r="I53" s="144">
        <v>7.6</v>
      </c>
      <c r="J53" s="144">
        <v>5.9</v>
      </c>
      <c r="K53" s="144">
        <v>7.299999999999999</v>
      </c>
      <c r="L53" s="150">
        <v>6.299999999999999</v>
      </c>
      <c r="M53" s="150">
        <v>6.299999999999999</v>
      </c>
      <c r="N53" s="151">
        <v>7.6</v>
      </c>
      <c r="O53" s="150">
        <v>6.299999999999999</v>
      </c>
      <c r="P53" s="138">
        <v>7.6</v>
      </c>
      <c r="Q53" s="118">
        <f t="shared" si="2"/>
        <v>102.29999999999998</v>
      </c>
      <c r="R53" s="119">
        <f t="shared" si="3"/>
        <v>6.8199999999999985</v>
      </c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</row>
    <row r="54" spans="1:256" ht="21.75" customHeight="1">
      <c r="A54" s="60">
        <v>46</v>
      </c>
      <c r="B54" s="61">
        <v>1565010130</v>
      </c>
      <c r="C54" s="62" t="s">
        <v>118</v>
      </c>
      <c r="D54" s="63" t="s">
        <v>45</v>
      </c>
      <c r="E54" s="132" t="s">
        <v>229</v>
      </c>
      <c r="F54" s="144">
        <v>7.299999999999999</v>
      </c>
      <c r="G54" s="144">
        <v>7.75</v>
      </c>
      <c r="H54" s="144">
        <v>6.6</v>
      </c>
      <c r="I54" s="144">
        <v>6.899999999999999</v>
      </c>
      <c r="J54" s="144">
        <v>7.299999999999999</v>
      </c>
      <c r="K54" s="144">
        <v>7.299999999999999</v>
      </c>
      <c r="L54" s="150">
        <v>6.299999999999999</v>
      </c>
      <c r="M54" s="150">
        <v>5.6</v>
      </c>
      <c r="N54" s="151">
        <v>6.299999999999999</v>
      </c>
      <c r="O54" s="150">
        <v>6.6</v>
      </c>
      <c r="P54" s="138">
        <v>7</v>
      </c>
      <c r="Q54" s="118">
        <f t="shared" si="2"/>
        <v>96.4</v>
      </c>
      <c r="R54" s="119">
        <f t="shared" si="3"/>
        <v>6.426666666666667</v>
      </c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3"/>
      <c r="IR54" s="3"/>
      <c r="IS54" s="3"/>
      <c r="IT54" s="3"/>
      <c r="IU54" s="3"/>
      <c r="IV54" s="3"/>
    </row>
    <row r="55" spans="1:256" ht="21.75" customHeight="1">
      <c r="A55" s="60">
        <v>47</v>
      </c>
      <c r="B55" s="61">
        <v>1565010131</v>
      </c>
      <c r="C55" s="62" t="s">
        <v>119</v>
      </c>
      <c r="D55" s="63" t="s">
        <v>20</v>
      </c>
      <c r="E55" s="132">
        <v>33307</v>
      </c>
      <c r="F55" s="144">
        <v>7.299999999999999</v>
      </c>
      <c r="G55" s="144">
        <v>6.899999999999999</v>
      </c>
      <c r="H55" s="144">
        <v>7.299999999999999</v>
      </c>
      <c r="I55" s="144">
        <v>6.899999999999999</v>
      </c>
      <c r="J55" s="144">
        <v>7.299999999999999</v>
      </c>
      <c r="K55" s="144">
        <v>6.299999999999999</v>
      </c>
      <c r="L55" s="150">
        <v>7</v>
      </c>
      <c r="M55" s="150">
        <v>6.299999999999999</v>
      </c>
      <c r="N55" s="151">
        <v>5.3</v>
      </c>
      <c r="O55" s="150">
        <v>7.699999999999999</v>
      </c>
      <c r="P55" s="138">
        <v>7</v>
      </c>
      <c r="Q55" s="118">
        <f t="shared" si="2"/>
        <v>101.29999999999998</v>
      </c>
      <c r="R55" s="119">
        <f t="shared" si="3"/>
        <v>6.753333333333332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3"/>
      <c r="IR55" s="3"/>
      <c r="IS55" s="3"/>
      <c r="IT55" s="3"/>
      <c r="IU55" s="3"/>
      <c r="IV55" s="3"/>
    </row>
    <row r="56" spans="1:250" s="19" customFormat="1" ht="21.75" customHeight="1">
      <c r="A56" s="60">
        <v>48</v>
      </c>
      <c r="B56" s="61">
        <v>1565010132</v>
      </c>
      <c r="C56" s="62" t="s">
        <v>120</v>
      </c>
      <c r="D56" s="63" t="s">
        <v>46</v>
      </c>
      <c r="E56" s="132">
        <v>32884</v>
      </c>
      <c r="F56" s="144">
        <v>7.699999999999999</v>
      </c>
      <c r="G56" s="144">
        <v>7.6</v>
      </c>
      <c r="H56" s="144">
        <v>7.299999999999999</v>
      </c>
      <c r="I56" s="144">
        <v>6.899999999999999</v>
      </c>
      <c r="J56" s="144">
        <v>7.299999999999999</v>
      </c>
      <c r="K56" s="144">
        <v>8</v>
      </c>
      <c r="L56" s="150">
        <v>7.699999999999999</v>
      </c>
      <c r="M56" s="150">
        <v>6.299999999999999</v>
      </c>
      <c r="N56" s="151">
        <v>6.899999999999999</v>
      </c>
      <c r="O56" s="150">
        <v>8</v>
      </c>
      <c r="P56" s="138">
        <v>8.299999999999999</v>
      </c>
      <c r="Q56" s="118">
        <f t="shared" si="2"/>
        <v>113.29999999999998</v>
      </c>
      <c r="R56" s="119">
        <f t="shared" si="3"/>
        <v>7.553333333333332</v>
      </c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</row>
    <row r="57" spans="1:256" ht="21.75" customHeight="1">
      <c r="A57" s="60">
        <v>49</v>
      </c>
      <c r="B57" s="61">
        <v>1565010133</v>
      </c>
      <c r="C57" s="62" t="s">
        <v>121</v>
      </c>
      <c r="D57" s="63" t="s">
        <v>22</v>
      </c>
      <c r="E57" s="132" t="s">
        <v>230</v>
      </c>
      <c r="F57" s="144">
        <v>7.299999999999999</v>
      </c>
      <c r="G57" s="144">
        <v>7.6</v>
      </c>
      <c r="H57" s="144">
        <v>7.299999999999999</v>
      </c>
      <c r="I57" s="144">
        <v>6.899999999999999</v>
      </c>
      <c r="J57" s="144">
        <v>7.699999999999999</v>
      </c>
      <c r="K57" s="144">
        <v>5.3</v>
      </c>
      <c r="L57" s="150">
        <v>7</v>
      </c>
      <c r="M57" s="150">
        <v>6.299999999999999</v>
      </c>
      <c r="N57" s="151">
        <v>6.299999999999999</v>
      </c>
      <c r="O57" s="150">
        <v>7.699999999999999</v>
      </c>
      <c r="P57" s="138">
        <v>7.299999999999999</v>
      </c>
      <c r="Q57" s="118">
        <f t="shared" si="2"/>
        <v>105.19999999999999</v>
      </c>
      <c r="R57" s="119">
        <f t="shared" si="3"/>
        <v>7.013333333333333</v>
      </c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3"/>
      <c r="IR57" s="3"/>
      <c r="IS57" s="3"/>
      <c r="IT57" s="3"/>
      <c r="IU57" s="3"/>
      <c r="IV57" s="3"/>
    </row>
    <row r="58" spans="1:256" ht="21.75" customHeight="1">
      <c r="A58" s="60">
        <v>50</v>
      </c>
      <c r="B58" s="61">
        <v>1565010134</v>
      </c>
      <c r="C58" s="62" t="s">
        <v>122</v>
      </c>
      <c r="D58" s="63" t="s">
        <v>123</v>
      </c>
      <c r="E58" s="132" t="s">
        <v>231</v>
      </c>
      <c r="F58" s="144">
        <v>4.6</v>
      </c>
      <c r="G58" s="144">
        <v>5.949999999999999</v>
      </c>
      <c r="H58" s="144">
        <v>6.899999999999999</v>
      </c>
      <c r="I58" s="144">
        <v>7.6</v>
      </c>
      <c r="J58" s="144">
        <v>2.8</v>
      </c>
      <c r="K58" s="144">
        <v>5.6</v>
      </c>
      <c r="L58" s="150">
        <v>5.9</v>
      </c>
      <c r="M58" s="150">
        <v>6.299999999999999</v>
      </c>
      <c r="N58" s="151">
        <v>2.0999999999999996</v>
      </c>
      <c r="O58" s="150">
        <v>6.299999999999999</v>
      </c>
      <c r="P58" s="138">
        <v>7</v>
      </c>
      <c r="Q58" s="118">
        <f t="shared" si="2"/>
        <v>82.8</v>
      </c>
      <c r="R58" s="119">
        <f t="shared" si="3"/>
        <v>5.52</v>
      </c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3"/>
      <c r="IR58" s="3"/>
      <c r="IS58" s="3"/>
      <c r="IT58" s="3"/>
      <c r="IU58" s="3"/>
      <c r="IV58" s="3"/>
    </row>
    <row r="59" spans="1:256" ht="21.75" customHeight="1">
      <c r="A59" s="60">
        <v>51</v>
      </c>
      <c r="B59" s="61">
        <v>1565010135</v>
      </c>
      <c r="C59" s="62" t="s">
        <v>124</v>
      </c>
      <c r="D59" s="63" t="s">
        <v>125</v>
      </c>
      <c r="E59" s="132" t="s">
        <v>232</v>
      </c>
      <c r="F59" s="144">
        <v>5.6</v>
      </c>
      <c r="G59" s="144">
        <v>8.299999999999999</v>
      </c>
      <c r="H59" s="144">
        <v>7.299999999999999</v>
      </c>
      <c r="I59" s="144">
        <v>8.299999999999999</v>
      </c>
      <c r="J59" s="144">
        <v>2.8</v>
      </c>
      <c r="K59" s="144">
        <v>5.699999999999999</v>
      </c>
      <c r="L59" s="150">
        <v>7.699999999999999</v>
      </c>
      <c r="M59" s="150">
        <v>6.299999999999999</v>
      </c>
      <c r="N59" s="151">
        <v>6.6</v>
      </c>
      <c r="O59" s="150">
        <v>8</v>
      </c>
      <c r="P59" s="138">
        <v>7.299999999999999</v>
      </c>
      <c r="Q59" s="118">
        <f t="shared" si="2"/>
        <v>109.39999999999998</v>
      </c>
      <c r="R59" s="119">
        <f t="shared" si="3"/>
        <v>7.293333333333332</v>
      </c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3"/>
      <c r="IR59" s="3"/>
      <c r="IS59" s="3"/>
      <c r="IT59" s="3"/>
      <c r="IU59" s="3"/>
      <c r="IV59" s="3"/>
    </row>
    <row r="60" spans="1:256" ht="21.75" customHeight="1">
      <c r="A60" s="60">
        <v>52</v>
      </c>
      <c r="B60" s="61">
        <v>1565010136</v>
      </c>
      <c r="C60" s="64" t="s">
        <v>126</v>
      </c>
      <c r="D60" s="65" t="s">
        <v>125</v>
      </c>
      <c r="E60" s="132" t="s">
        <v>233</v>
      </c>
      <c r="F60" s="144">
        <v>6.699999999999999</v>
      </c>
      <c r="G60" s="144">
        <v>7.6</v>
      </c>
      <c r="H60" s="144">
        <v>8</v>
      </c>
      <c r="I60" s="144">
        <v>8.299999999999999</v>
      </c>
      <c r="J60" s="144">
        <v>3.5</v>
      </c>
      <c r="K60" s="144">
        <v>6.5</v>
      </c>
      <c r="L60" s="150">
        <v>7.699999999999999</v>
      </c>
      <c r="M60" s="150">
        <v>6.299999999999999</v>
      </c>
      <c r="N60" s="151">
        <v>5.999999999999999</v>
      </c>
      <c r="O60" s="150">
        <v>7.699999999999999</v>
      </c>
      <c r="P60" s="138">
        <v>6.699999999999999</v>
      </c>
      <c r="Q60" s="118">
        <f t="shared" si="2"/>
        <v>104.59999999999998</v>
      </c>
      <c r="R60" s="119">
        <f t="shared" si="3"/>
        <v>6.973333333333332</v>
      </c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3"/>
      <c r="IR60" s="3"/>
      <c r="IS60" s="3"/>
      <c r="IT60" s="3"/>
      <c r="IU60" s="3"/>
      <c r="IV60" s="3"/>
    </row>
    <row r="61" spans="1:256" ht="21.75" customHeight="1">
      <c r="A61" s="60">
        <v>53</v>
      </c>
      <c r="B61" s="61">
        <v>1565010137</v>
      </c>
      <c r="C61" s="62" t="s">
        <v>40</v>
      </c>
      <c r="D61" s="63" t="s">
        <v>47</v>
      </c>
      <c r="E61" s="132">
        <v>33087</v>
      </c>
      <c r="F61" s="144">
        <v>7.699999999999999</v>
      </c>
      <c r="G61" s="144">
        <v>6.299999999999999</v>
      </c>
      <c r="H61" s="144">
        <v>7.6</v>
      </c>
      <c r="I61" s="144">
        <v>6.899999999999999</v>
      </c>
      <c r="J61" s="144">
        <v>6.6</v>
      </c>
      <c r="K61" s="144">
        <v>6.6</v>
      </c>
      <c r="L61" s="150">
        <v>7</v>
      </c>
      <c r="M61" s="150">
        <v>6.299999999999999</v>
      </c>
      <c r="N61" s="151">
        <v>6.6</v>
      </c>
      <c r="O61" s="150">
        <v>7.299999999999999</v>
      </c>
      <c r="P61" s="138">
        <v>7.299999999999999</v>
      </c>
      <c r="Q61" s="118">
        <f t="shared" si="2"/>
        <v>104.49999999999999</v>
      </c>
      <c r="R61" s="119">
        <f t="shared" si="3"/>
        <v>6.966666666666666</v>
      </c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3"/>
      <c r="IR61" s="3"/>
      <c r="IS61" s="3"/>
      <c r="IT61" s="3"/>
      <c r="IU61" s="3"/>
      <c r="IV61" s="3"/>
    </row>
    <row r="62" spans="1:256" ht="21.75" customHeight="1">
      <c r="A62" s="60">
        <v>54</v>
      </c>
      <c r="B62" s="61">
        <v>1565010138</v>
      </c>
      <c r="C62" s="62" t="s">
        <v>127</v>
      </c>
      <c r="D62" s="63" t="s">
        <v>128</v>
      </c>
      <c r="E62" s="132" t="s">
        <v>234</v>
      </c>
      <c r="F62" s="144" t="e">
        <v>#VALUE!</v>
      </c>
      <c r="G62" s="144" t="e">
        <v>#VALUE!</v>
      </c>
      <c r="H62" s="144" t="e">
        <v>#VALUE!</v>
      </c>
      <c r="I62" s="144" t="e">
        <v>#VALUE!</v>
      </c>
      <c r="J62" s="144" t="e">
        <v>#VALUE!</v>
      </c>
      <c r="K62" s="144" t="e">
        <v>#VALUE!</v>
      </c>
      <c r="L62" s="150" t="e">
        <v>#VALUE!</v>
      </c>
      <c r="M62" s="150" t="e">
        <v>#VALUE!</v>
      </c>
      <c r="N62" s="151" t="e">
        <v>#VALUE!</v>
      </c>
      <c r="O62" s="150" t="e">
        <v>#VALUE!</v>
      </c>
      <c r="P62" s="139" t="e">
        <v>#VALUE!</v>
      </c>
      <c r="Q62" s="118" t="e">
        <f t="shared" si="2"/>
        <v>#VALUE!</v>
      </c>
      <c r="R62" s="119" t="e">
        <f t="shared" si="3"/>
        <v>#VALUE!</v>
      </c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3"/>
      <c r="IR62" s="3"/>
      <c r="IS62" s="3"/>
      <c r="IT62" s="3"/>
      <c r="IU62" s="3"/>
      <c r="IV62" s="3"/>
    </row>
    <row r="63" spans="1:256" s="19" customFormat="1" ht="21.75" customHeight="1">
      <c r="A63" s="60">
        <v>55</v>
      </c>
      <c r="B63" s="61">
        <v>1565010139</v>
      </c>
      <c r="C63" s="62" t="s">
        <v>129</v>
      </c>
      <c r="D63" s="63" t="s">
        <v>128</v>
      </c>
      <c r="E63" s="132">
        <v>32635</v>
      </c>
      <c r="F63" s="144">
        <v>7.699999999999999</v>
      </c>
      <c r="G63" s="144">
        <v>7.6</v>
      </c>
      <c r="H63" s="144">
        <v>7.299999999999999</v>
      </c>
      <c r="I63" s="144">
        <v>8.299999999999999</v>
      </c>
      <c r="J63" s="144">
        <v>6.299999999999999</v>
      </c>
      <c r="K63" s="144">
        <v>6.699999999999999</v>
      </c>
      <c r="L63" s="150">
        <v>7.699999999999999</v>
      </c>
      <c r="M63" s="150">
        <v>6.299999999999999</v>
      </c>
      <c r="N63" s="151">
        <v>6.299999999999999</v>
      </c>
      <c r="O63" s="150">
        <v>7</v>
      </c>
      <c r="P63" s="138">
        <v>7</v>
      </c>
      <c r="Q63" s="118">
        <f t="shared" si="2"/>
        <v>103.6</v>
      </c>
      <c r="R63" s="119">
        <f t="shared" si="3"/>
        <v>6.906666666666666</v>
      </c>
      <c r="S63" s="120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  <c r="IU63" s="121"/>
      <c r="IV63" s="121"/>
    </row>
    <row r="64" spans="1:256" ht="21.75" customHeight="1">
      <c r="A64" s="60">
        <v>56</v>
      </c>
      <c r="B64" s="61">
        <v>1565010141</v>
      </c>
      <c r="C64" s="62" t="s">
        <v>130</v>
      </c>
      <c r="D64" s="63" t="s">
        <v>131</v>
      </c>
      <c r="E64" s="132">
        <v>33576</v>
      </c>
      <c r="F64" s="144">
        <v>7.299999999999999</v>
      </c>
      <c r="G64" s="144">
        <v>7.6</v>
      </c>
      <c r="H64" s="144">
        <v>7.299999999999999</v>
      </c>
      <c r="I64" s="144">
        <v>8.299999999999999</v>
      </c>
      <c r="J64" s="144">
        <v>7.299999999999999</v>
      </c>
      <c r="K64" s="144">
        <v>8</v>
      </c>
      <c r="L64" s="150">
        <v>7.699999999999999</v>
      </c>
      <c r="M64" s="150">
        <v>6.299999999999999</v>
      </c>
      <c r="N64" s="151">
        <v>6.899999999999999</v>
      </c>
      <c r="O64" s="150">
        <v>8</v>
      </c>
      <c r="P64" s="138">
        <v>7.6</v>
      </c>
      <c r="Q64" s="118">
        <f t="shared" si="2"/>
        <v>111.19999999999999</v>
      </c>
      <c r="R64" s="119">
        <f t="shared" si="3"/>
        <v>7.413333333333332</v>
      </c>
      <c r="S64" s="120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  <c r="IU64" s="121"/>
      <c r="IV64" s="121"/>
    </row>
    <row r="65" spans="1:256" ht="21.75" customHeight="1">
      <c r="A65" s="60">
        <v>57</v>
      </c>
      <c r="B65" s="61">
        <v>1565010142</v>
      </c>
      <c r="C65" s="62" t="s">
        <v>132</v>
      </c>
      <c r="D65" s="63" t="s">
        <v>24</v>
      </c>
      <c r="E65" s="132" t="s">
        <v>235</v>
      </c>
      <c r="F65" s="144" t="e">
        <v>#VALUE!</v>
      </c>
      <c r="G65" s="144" t="e">
        <v>#VALUE!</v>
      </c>
      <c r="H65" s="144" t="e">
        <v>#VALUE!</v>
      </c>
      <c r="I65" s="144" t="e">
        <v>#VALUE!</v>
      </c>
      <c r="J65" s="144" t="e">
        <v>#VALUE!</v>
      </c>
      <c r="K65" s="144" t="e">
        <v>#VALUE!</v>
      </c>
      <c r="L65" s="150" t="e">
        <v>#VALUE!</v>
      </c>
      <c r="M65" s="150" t="e">
        <v>#VALUE!</v>
      </c>
      <c r="N65" s="151" t="e">
        <v>#VALUE!</v>
      </c>
      <c r="O65" s="150" t="e">
        <v>#VALUE!</v>
      </c>
      <c r="P65" s="139" t="e">
        <v>#VALUE!</v>
      </c>
      <c r="Q65" s="118" t="e">
        <f t="shared" si="2"/>
        <v>#VALUE!</v>
      </c>
      <c r="R65" s="119" t="e">
        <f t="shared" si="3"/>
        <v>#VALUE!</v>
      </c>
      <c r="S65" s="120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ht="21.75" customHeight="1">
      <c r="A66" s="60">
        <v>58</v>
      </c>
      <c r="B66" s="61">
        <v>1565010143</v>
      </c>
      <c r="C66" s="62" t="s">
        <v>133</v>
      </c>
      <c r="D66" s="63" t="s">
        <v>134</v>
      </c>
      <c r="E66" s="132" t="s">
        <v>236</v>
      </c>
      <c r="F66" s="144">
        <v>7.699999999999999</v>
      </c>
      <c r="G66" s="144">
        <v>7.6</v>
      </c>
      <c r="H66" s="144">
        <v>8</v>
      </c>
      <c r="I66" s="144">
        <v>8.299999999999999</v>
      </c>
      <c r="J66" s="144">
        <v>5.9</v>
      </c>
      <c r="K66" s="144">
        <v>6.5</v>
      </c>
      <c r="L66" s="150">
        <v>7</v>
      </c>
      <c r="M66" s="150">
        <v>6.299999999999999</v>
      </c>
      <c r="N66" s="151">
        <v>6.6</v>
      </c>
      <c r="O66" s="150">
        <v>8</v>
      </c>
      <c r="P66" s="138">
        <v>8.299999999999999</v>
      </c>
      <c r="Q66" s="118">
        <f t="shared" si="2"/>
        <v>110.29999999999998</v>
      </c>
      <c r="R66" s="119">
        <f t="shared" si="3"/>
        <v>7.353333333333333</v>
      </c>
      <c r="S66" s="120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 ht="21.75" customHeight="1">
      <c r="A67" s="60">
        <v>59</v>
      </c>
      <c r="B67" s="61">
        <v>1565010144</v>
      </c>
      <c r="C67" s="62" t="s">
        <v>135</v>
      </c>
      <c r="D67" s="63" t="s">
        <v>134</v>
      </c>
      <c r="E67" s="132" t="s">
        <v>237</v>
      </c>
      <c r="F67" s="144">
        <v>7</v>
      </c>
      <c r="G67" s="144">
        <v>7.6</v>
      </c>
      <c r="H67" s="144">
        <v>7.299999999999999</v>
      </c>
      <c r="I67" s="144">
        <v>8.299999999999999</v>
      </c>
      <c r="J67" s="144">
        <v>3.5</v>
      </c>
      <c r="K67" s="144">
        <v>7.299999999999999</v>
      </c>
      <c r="L67" s="150">
        <v>7</v>
      </c>
      <c r="M67" s="150">
        <v>6.299999999999999</v>
      </c>
      <c r="N67" s="151">
        <v>6.6</v>
      </c>
      <c r="O67" s="150">
        <v>7.299999999999999</v>
      </c>
      <c r="P67" s="138">
        <v>5.6</v>
      </c>
      <c r="Q67" s="118">
        <f t="shared" si="2"/>
        <v>99.39999999999998</v>
      </c>
      <c r="R67" s="119">
        <f t="shared" si="3"/>
        <v>6.626666666666665</v>
      </c>
      <c r="S67" s="120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</row>
    <row r="68" spans="1:256" ht="21.75" customHeight="1">
      <c r="A68" s="60">
        <v>60</v>
      </c>
      <c r="B68" s="61">
        <v>1565010145</v>
      </c>
      <c r="C68" s="62" t="s">
        <v>136</v>
      </c>
      <c r="D68" s="63" t="s">
        <v>134</v>
      </c>
      <c r="E68" s="132">
        <v>32814</v>
      </c>
      <c r="F68" s="144">
        <v>7</v>
      </c>
      <c r="G68" s="144">
        <v>7</v>
      </c>
      <c r="H68" s="144">
        <v>8</v>
      </c>
      <c r="I68" s="144">
        <v>8.299999999999999</v>
      </c>
      <c r="J68" s="144">
        <v>6.3</v>
      </c>
      <c r="K68" s="144">
        <v>4.8999999999999995</v>
      </c>
      <c r="L68" s="150">
        <v>7.699999999999999</v>
      </c>
      <c r="M68" s="150">
        <v>6.699999999999999</v>
      </c>
      <c r="N68" s="151">
        <v>4.8999999999999995</v>
      </c>
      <c r="O68" s="150">
        <v>4.8999999999999995</v>
      </c>
      <c r="P68" s="138">
        <v>5.6</v>
      </c>
      <c r="Q68" s="118">
        <f t="shared" si="2"/>
        <v>87.6</v>
      </c>
      <c r="R68" s="119">
        <f t="shared" si="3"/>
        <v>5.84</v>
      </c>
      <c r="S68" s="120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</row>
    <row r="69" spans="1:256" ht="21.75" customHeight="1">
      <c r="A69" s="60">
        <v>61</v>
      </c>
      <c r="B69" s="61">
        <v>1565010146</v>
      </c>
      <c r="C69" s="62" t="s">
        <v>137</v>
      </c>
      <c r="D69" s="63" t="s">
        <v>33</v>
      </c>
      <c r="E69" s="132" t="s">
        <v>238</v>
      </c>
      <c r="F69" s="144">
        <v>8</v>
      </c>
      <c r="G69" s="144">
        <v>7.6</v>
      </c>
      <c r="H69" s="144">
        <v>7.299999999999999</v>
      </c>
      <c r="I69" s="144">
        <v>8.299999999999999</v>
      </c>
      <c r="J69" s="144">
        <v>3.5</v>
      </c>
      <c r="K69" s="144">
        <v>6.6</v>
      </c>
      <c r="L69" s="150">
        <v>7</v>
      </c>
      <c r="M69" s="150">
        <v>6.299999999999999</v>
      </c>
      <c r="N69" s="151">
        <v>6.899999999999999</v>
      </c>
      <c r="O69" s="150">
        <v>5.6</v>
      </c>
      <c r="P69" s="138">
        <v>5.6</v>
      </c>
      <c r="Q69" s="118">
        <f t="shared" si="2"/>
        <v>93.49999999999999</v>
      </c>
      <c r="R69" s="119">
        <f t="shared" si="3"/>
        <v>6.2333333333333325</v>
      </c>
      <c r="S69" s="120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</row>
    <row r="70" spans="1:256" ht="21.75" customHeight="1">
      <c r="A70" s="60">
        <v>62</v>
      </c>
      <c r="B70" s="61">
        <v>1565010147</v>
      </c>
      <c r="C70" s="62" t="s">
        <v>138</v>
      </c>
      <c r="D70" s="63" t="s">
        <v>139</v>
      </c>
      <c r="E70" s="132" t="s">
        <v>239</v>
      </c>
      <c r="F70" s="144">
        <v>7.299999999999999</v>
      </c>
      <c r="G70" s="144">
        <v>7.6</v>
      </c>
      <c r="H70" s="144">
        <v>8</v>
      </c>
      <c r="I70" s="144">
        <v>6.899999999999999</v>
      </c>
      <c r="J70" s="144">
        <v>7.299999999999999</v>
      </c>
      <c r="K70" s="144">
        <v>7.299999999999999</v>
      </c>
      <c r="L70" s="150">
        <v>7</v>
      </c>
      <c r="M70" s="150">
        <v>6.299999999999999</v>
      </c>
      <c r="N70" s="151">
        <v>6.899999999999999</v>
      </c>
      <c r="O70" s="150">
        <v>8</v>
      </c>
      <c r="P70" s="138">
        <v>8.299999999999999</v>
      </c>
      <c r="Q70" s="118">
        <f t="shared" si="2"/>
        <v>111.19999999999999</v>
      </c>
      <c r="R70" s="119">
        <f t="shared" si="3"/>
        <v>7.413333333333332</v>
      </c>
      <c r="S70" s="120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ht="21.75" customHeight="1">
      <c r="A71" s="60">
        <v>63</v>
      </c>
      <c r="B71" s="61">
        <v>1565010149</v>
      </c>
      <c r="C71" s="62" t="s">
        <v>140</v>
      </c>
      <c r="D71" s="63" t="s">
        <v>48</v>
      </c>
      <c r="E71" s="132" t="s">
        <v>240</v>
      </c>
      <c r="F71" s="144">
        <v>7.699999999999999</v>
      </c>
      <c r="G71" s="144">
        <v>7.6</v>
      </c>
      <c r="H71" s="144">
        <v>8.299999999999999</v>
      </c>
      <c r="I71" s="144">
        <v>8.299999999999999</v>
      </c>
      <c r="J71" s="144">
        <v>6.299999999999999</v>
      </c>
      <c r="K71" s="144">
        <v>6.699999999999999</v>
      </c>
      <c r="L71" s="150">
        <v>7.299999999999999</v>
      </c>
      <c r="M71" s="150">
        <v>6.299999999999999</v>
      </c>
      <c r="N71" s="151">
        <v>6.299999999999999</v>
      </c>
      <c r="O71" s="150">
        <v>8</v>
      </c>
      <c r="P71" s="138">
        <v>7.699999999999999</v>
      </c>
      <c r="Q71" s="118">
        <f t="shared" si="2"/>
        <v>108.5</v>
      </c>
      <c r="R71" s="119">
        <f t="shared" si="3"/>
        <v>7.233333333333333</v>
      </c>
      <c r="S71" s="120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2" spans="1:256" ht="21.75" customHeight="1">
      <c r="A72" s="60">
        <v>64</v>
      </c>
      <c r="B72" s="61">
        <v>1565010150</v>
      </c>
      <c r="C72" s="62" t="s">
        <v>141</v>
      </c>
      <c r="D72" s="63" t="s">
        <v>142</v>
      </c>
      <c r="E72" s="132">
        <v>31930</v>
      </c>
      <c r="F72" s="144">
        <v>7</v>
      </c>
      <c r="G72" s="144">
        <v>7</v>
      </c>
      <c r="H72" s="144">
        <v>7.299999999999999</v>
      </c>
      <c r="I72" s="144">
        <v>7.6</v>
      </c>
      <c r="J72" s="144">
        <v>5.6</v>
      </c>
      <c r="K72" s="144">
        <v>7</v>
      </c>
      <c r="L72" s="150">
        <v>6.299999999999999</v>
      </c>
      <c r="M72" s="150">
        <v>6.299999999999999</v>
      </c>
      <c r="N72" s="151">
        <v>6.299999999999999</v>
      </c>
      <c r="O72" s="150">
        <v>7</v>
      </c>
      <c r="P72" s="138">
        <v>8</v>
      </c>
      <c r="Q72" s="118">
        <f t="shared" si="2"/>
        <v>102.4</v>
      </c>
      <c r="R72" s="119">
        <f t="shared" si="3"/>
        <v>6.826666666666667</v>
      </c>
      <c r="S72" s="120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  <c r="IT72" s="121"/>
      <c r="IU72" s="121"/>
      <c r="IV72" s="121"/>
    </row>
    <row r="73" spans="1:256" s="53" customFormat="1" ht="21.75" customHeight="1">
      <c r="A73" s="60">
        <v>65</v>
      </c>
      <c r="B73" s="61">
        <v>1565010151</v>
      </c>
      <c r="C73" s="62" t="s">
        <v>143</v>
      </c>
      <c r="D73" s="63" t="s">
        <v>144</v>
      </c>
      <c r="E73" s="132" t="s">
        <v>241</v>
      </c>
      <c r="F73" s="144">
        <v>8.299999999999999</v>
      </c>
      <c r="G73" s="144">
        <v>8.299999999999999</v>
      </c>
      <c r="H73" s="144">
        <v>7.299999999999999</v>
      </c>
      <c r="I73" s="144">
        <v>8.299999999999999</v>
      </c>
      <c r="J73" s="144">
        <v>8</v>
      </c>
      <c r="K73" s="144">
        <v>6.299999999999999</v>
      </c>
      <c r="L73" s="150">
        <v>7</v>
      </c>
      <c r="M73" s="150">
        <v>6.299999999999999</v>
      </c>
      <c r="N73" s="151">
        <v>5.3999999999999995</v>
      </c>
      <c r="O73" s="150">
        <v>8</v>
      </c>
      <c r="P73" s="138">
        <v>7.699999999999999</v>
      </c>
      <c r="Q73" s="118">
        <f t="shared" si="2"/>
        <v>104.89999999999999</v>
      </c>
      <c r="R73" s="119">
        <f t="shared" si="3"/>
        <v>6.993333333333333</v>
      </c>
      <c r="S73" s="120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  <c r="IL73" s="121"/>
      <c r="IM73" s="121"/>
      <c r="IN73" s="121"/>
      <c r="IO73" s="121"/>
      <c r="IP73" s="121"/>
      <c r="IQ73" s="121"/>
      <c r="IR73" s="121"/>
      <c r="IS73" s="121"/>
      <c r="IT73" s="121"/>
      <c r="IU73" s="121"/>
      <c r="IV73" s="121"/>
    </row>
    <row r="74" spans="1:256" ht="21.75" customHeight="1">
      <c r="A74" s="60">
        <v>66</v>
      </c>
      <c r="B74" s="61">
        <v>1565010152</v>
      </c>
      <c r="C74" s="62" t="s">
        <v>145</v>
      </c>
      <c r="D74" s="63" t="s">
        <v>146</v>
      </c>
      <c r="E74" s="132" t="s">
        <v>242</v>
      </c>
      <c r="F74" s="144">
        <v>7.699999999999999</v>
      </c>
      <c r="G74" s="144">
        <v>8.299999999999999</v>
      </c>
      <c r="H74" s="144">
        <v>7.299999999999999</v>
      </c>
      <c r="I74" s="144">
        <v>8.299999999999999</v>
      </c>
      <c r="J74" s="144">
        <v>8</v>
      </c>
      <c r="K74" s="144">
        <v>7.299999999999999</v>
      </c>
      <c r="L74" s="150">
        <v>7.299999999999999</v>
      </c>
      <c r="M74" s="150">
        <v>6.299999999999999</v>
      </c>
      <c r="N74" s="151">
        <v>6.899999999999999</v>
      </c>
      <c r="O74" s="150">
        <v>8</v>
      </c>
      <c r="P74" s="138">
        <v>8</v>
      </c>
      <c r="Q74" s="118">
        <f aca="true" t="shared" si="4" ref="Q74:Q105">P74*3+O74*4+N74*3+M74*2+L74*3</f>
        <v>111.19999999999999</v>
      </c>
      <c r="R74" s="119">
        <f t="shared" si="3"/>
        <v>7.413333333333332</v>
      </c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  <c r="IH74" s="121"/>
      <c r="II74" s="121"/>
      <c r="IJ74" s="121"/>
      <c r="IK74" s="121"/>
      <c r="IL74" s="121"/>
      <c r="IM74" s="121"/>
      <c r="IN74" s="121"/>
      <c r="IO74" s="121"/>
      <c r="IP74" s="121"/>
      <c r="IQ74" s="121"/>
      <c r="IR74" s="121"/>
      <c r="IS74" s="121"/>
      <c r="IT74" s="121"/>
      <c r="IU74" s="121"/>
      <c r="IV74" s="121"/>
    </row>
    <row r="75" spans="1:256" s="53" customFormat="1" ht="21.75" customHeight="1">
      <c r="A75" s="60">
        <v>67</v>
      </c>
      <c r="B75" s="61">
        <v>1565010153</v>
      </c>
      <c r="C75" s="62" t="s">
        <v>10</v>
      </c>
      <c r="D75" s="63" t="s">
        <v>26</v>
      </c>
      <c r="E75" s="132">
        <v>31265</v>
      </c>
      <c r="F75" s="144" t="e">
        <v>#VALUE!</v>
      </c>
      <c r="G75" s="144" t="e">
        <v>#VALUE!</v>
      </c>
      <c r="H75" s="144" t="e">
        <v>#VALUE!</v>
      </c>
      <c r="I75" s="144" t="e">
        <v>#VALUE!</v>
      </c>
      <c r="J75" s="144" t="e">
        <v>#VALUE!</v>
      </c>
      <c r="K75" s="144" t="e">
        <v>#VALUE!</v>
      </c>
      <c r="L75" s="150" t="e">
        <v>#VALUE!</v>
      </c>
      <c r="M75" s="150" t="e">
        <v>#VALUE!</v>
      </c>
      <c r="N75" s="151" t="e">
        <v>#VALUE!</v>
      </c>
      <c r="O75" s="150" t="e">
        <v>#VALUE!</v>
      </c>
      <c r="P75" s="139" t="e">
        <v>#VALUE!</v>
      </c>
      <c r="Q75" s="118" t="e">
        <f t="shared" si="4"/>
        <v>#VALUE!</v>
      </c>
      <c r="R75" s="119" t="e">
        <f t="shared" si="3"/>
        <v>#VALUE!</v>
      </c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</row>
    <row r="76" spans="1:256" ht="21.75" customHeight="1">
      <c r="A76" s="60">
        <v>68</v>
      </c>
      <c r="B76" s="61">
        <v>1565010155</v>
      </c>
      <c r="C76" s="62" t="s">
        <v>147</v>
      </c>
      <c r="D76" s="63" t="s">
        <v>49</v>
      </c>
      <c r="E76" s="132">
        <v>32212</v>
      </c>
      <c r="F76" s="144">
        <v>7.8999999999999995</v>
      </c>
      <c r="G76" s="144">
        <v>7.75</v>
      </c>
      <c r="H76" s="144">
        <v>8.299999999999999</v>
      </c>
      <c r="I76" s="144">
        <v>8.299999999999999</v>
      </c>
      <c r="J76" s="144">
        <v>8</v>
      </c>
      <c r="K76" s="144">
        <v>7.299999999999999</v>
      </c>
      <c r="L76" s="150">
        <v>7</v>
      </c>
      <c r="M76" s="150">
        <v>6.299999999999999</v>
      </c>
      <c r="N76" s="151">
        <v>7.199999999999999</v>
      </c>
      <c r="O76" s="150">
        <v>7.299999999999999</v>
      </c>
      <c r="P76" s="138">
        <v>6.899999999999999</v>
      </c>
      <c r="Q76" s="118">
        <f t="shared" si="4"/>
        <v>105.09999999999998</v>
      </c>
      <c r="R76" s="119">
        <f t="shared" si="3"/>
        <v>7.006666666666665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</row>
    <row r="77" spans="1:256" ht="21.75" customHeight="1">
      <c r="A77" s="60">
        <v>69</v>
      </c>
      <c r="B77" s="61">
        <v>1565010156</v>
      </c>
      <c r="C77" s="62" t="s">
        <v>148</v>
      </c>
      <c r="D77" s="63" t="s">
        <v>27</v>
      </c>
      <c r="E77" s="132" t="s">
        <v>243</v>
      </c>
      <c r="F77" s="144">
        <v>8</v>
      </c>
      <c r="G77" s="144">
        <v>8.299999999999999</v>
      </c>
      <c r="H77" s="144">
        <v>7.299999999999999</v>
      </c>
      <c r="I77" s="144">
        <v>7.6</v>
      </c>
      <c r="J77" s="144">
        <v>6.6</v>
      </c>
      <c r="K77" s="144">
        <v>7.3999999999999995</v>
      </c>
      <c r="L77" s="150">
        <v>7</v>
      </c>
      <c r="M77" s="150">
        <v>6.699999999999999</v>
      </c>
      <c r="N77" s="151">
        <v>6.699999999999999</v>
      </c>
      <c r="O77" s="150">
        <v>8</v>
      </c>
      <c r="P77" s="138">
        <v>8</v>
      </c>
      <c r="Q77" s="118">
        <f t="shared" si="4"/>
        <v>110.5</v>
      </c>
      <c r="R77" s="119">
        <f t="shared" si="3"/>
        <v>7.366666666666666</v>
      </c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</row>
    <row r="78" spans="1:256" ht="21.75" customHeight="1">
      <c r="A78" s="60">
        <v>70</v>
      </c>
      <c r="B78" s="61">
        <v>1565010157</v>
      </c>
      <c r="C78" s="62" t="s">
        <v>149</v>
      </c>
      <c r="D78" s="63" t="s">
        <v>27</v>
      </c>
      <c r="E78" s="132" t="s">
        <v>244</v>
      </c>
      <c r="F78" s="144" t="e">
        <v>#VALUE!</v>
      </c>
      <c r="G78" s="144" t="e">
        <v>#VALUE!</v>
      </c>
      <c r="H78" s="144" t="e">
        <v>#VALUE!</v>
      </c>
      <c r="I78" s="144" t="e">
        <v>#VALUE!</v>
      </c>
      <c r="J78" s="144" t="e">
        <v>#VALUE!</v>
      </c>
      <c r="K78" s="144" t="e">
        <v>#VALUE!</v>
      </c>
      <c r="L78" s="150" t="e">
        <v>#VALUE!</v>
      </c>
      <c r="M78" s="150" t="e">
        <v>#VALUE!</v>
      </c>
      <c r="N78" s="151" t="e">
        <v>#VALUE!</v>
      </c>
      <c r="O78" s="150" t="e">
        <v>#VALUE!</v>
      </c>
      <c r="P78" s="139" t="e">
        <v>#VALUE!</v>
      </c>
      <c r="Q78" s="118" t="e">
        <f t="shared" si="4"/>
        <v>#VALUE!</v>
      </c>
      <c r="R78" s="119" t="e">
        <f t="shared" si="3"/>
        <v>#VALUE!</v>
      </c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21.75" customHeight="1">
      <c r="A79" s="60">
        <v>71</v>
      </c>
      <c r="B79" s="61">
        <v>1565010159</v>
      </c>
      <c r="C79" s="62" t="s">
        <v>25</v>
      </c>
      <c r="D79" s="63" t="s">
        <v>29</v>
      </c>
      <c r="E79" s="132" t="s">
        <v>245</v>
      </c>
      <c r="F79" s="144">
        <v>7</v>
      </c>
      <c r="G79" s="144">
        <v>7</v>
      </c>
      <c r="H79" s="144">
        <v>7.299999999999999</v>
      </c>
      <c r="I79" s="144">
        <v>7.6</v>
      </c>
      <c r="J79" s="144">
        <v>4.9</v>
      </c>
      <c r="K79" s="144">
        <v>6.699999999999999</v>
      </c>
      <c r="L79" s="150">
        <v>6.299999999999999</v>
      </c>
      <c r="M79" s="150">
        <v>6.299999999999999</v>
      </c>
      <c r="N79" s="151">
        <v>6.299999999999999</v>
      </c>
      <c r="O79" s="150">
        <v>7</v>
      </c>
      <c r="P79" s="138">
        <v>7.299999999999999</v>
      </c>
      <c r="Q79" s="118">
        <f t="shared" si="4"/>
        <v>100.29999999999998</v>
      </c>
      <c r="R79" s="119">
        <f t="shared" si="3"/>
        <v>6.686666666666666</v>
      </c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256" ht="21.75" customHeight="1">
      <c r="A80" s="60">
        <v>72</v>
      </c>
      <c r="B80" s="61">
        <v>1565010160</v>
      </c>
      <c r="C80" s="62" t="s">
        <v>150</v>
      </c>
      <c r="D80" s="63" t="s">
        <v>151</v>
      </c>
      <c r="E80" s="132" t="s">
        <v>246</v>
      </c>
      <c r="F80" s="144">
        <v>7.699999999999999</v>
      </c>
      <c r="G80" s="144">
        <v>7.6</v>
      </c>
      <c r="H80" s="144">
        <v>6.899999999999999</v>
      </c>
      <c r="I80" s="144">
        <v>6.199999999999999</v>
      </c>
      <c r="J80" s="144">
        <v>4.199999999999999</v>
      </c>
      <c r="K80" s="144">
        <v>5.999999999999999</v>
      </c>
      <c r="L80" s="150">
        <v>7.299999999999999</v>
      </c>
      <c r="M80" s="150">
        <v>6.299999999999999</v>
      </c>
      <c r="N80" s="151">
        <v>5.6</v>
      </c>
      <c r="O80" s="150">
        <v>8</v>
      </c>
      <c r="P80" s="138">
        <v>7</v>
      </c>
      <c r="Q80" s="118">
        <f t="shared" si="4"/>
        <v>104.29999999999998</v>
      </c>
      <c r="R80" s="119">
        <f t="shared" si="3"/>
        <v>6.953333333333332</v>
      </c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1:256" ht="21.75" customHeight="1">
      <c r="A81" s="60">
        <v>73</v>
      </c>
      <c r="B81" s="61">
        <v>1565010161</v>
      </c>
      <c r="C81" s="62" t="s">
        <v>100</v>
      </c>
      <c r="D81" s="63" t="s">
        <v>50</v>
      </c>
      <c r="E81" s="132" t="s">
        <v>247</v>
      </c>
      <c r="F81" s="144">
        <v>7.699999999999999</v>
      </c>
      <c r="G81" s="144">
        <v>7.6</v>
      </c>
      <c r="H81" s="144">
        <v>7.299999999999999</v>
      </c>
      <c r="I81" s="144">
        <v>8.299999999999999</v>
      </c>
      <c r="J81" s="144">
        <v>8</v>
      </c>
      <c r="K81" s="144">
        <v>8</v>
      </c>
      <c r="L81" s="150">
        <v>7.299999999999999</v>
      </c>
      <c r="M81" s="150">
        <v>5.999999999999999</v>
      </c>
      <c r="N81" s="151">
        <v>7.6</v>
      </c>
      <c r="O81" s="150">
        <v>8</v>
      </c>
      <c r="P81" s="138">
        <v>8.299999999999999</v>
      </c>
      <c r="Q81" s="118">
        <f t="shared" si="4"/>
        <v>113.6</v>
      </c>
      <c r="R81" s="119">
        <f t="shared" si="3"/>
        <v>7.573333333333333</v>
      </c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18" ht="21.75" customHeight="1">
      <c r="A82" s="60">
        <v>74</v>
      </c>
      <c r="B82" s="61">
        <v>1565010162</v>
      </c>
      <c r="C82" s="62" t="s">
        <v>152</v>
      </c>
      <c r="D82" s="63" t="s">
        <v>28</v>
      </c>
      <c r="E82" s="132" t="s">
        <v>248</v>
      </c>
      <c r="F82" s="144">
        <v>7.299999999999999</v>
      </c>
      <c r="G82" s="144">
        <v>7.6</v>
      </c>
      <c r="H82" s="144">
        <v>7.299999999999999</v>
      </c>
      <c r="I82" s="144">
        <v>7.6</v>
      </c>
      <c r="J82" s="144">
        <v>6.6</v>
      </c>
      <c r="K82" s="144">
        <v>7.299999999999999</v>
      </c>
      <c r="L82" s="150">
        <v>6.299999999999999</v>
      </c>
      <c r="M82" s="150">
        <v>6.299999999999999</v>
      </c>
      <c r="N82" s="151">
        <v>7.6</v>
      </c>
      <c r="O82" s="150">
        <v>7.699999999999999</v>
      </c>
      <c r="P82" s="138">
        <v>7.6</v>
      </c>
      <c r="Q82" s="118">
        <f t="shared" si="4"/>
        <v>107.89999999999998</v>
      </c>
      <c r="R82" s="119">
        <f t="shared" si="3"/>
        <v>7.193333333333332</v>
      </c>
    </row>
    <row r="83" spans="1:18" ht="21.75" customHeight="1">
      <c r="A83" s="60">
        <v>75</v>
      </c>
      <c r="B83" s="61">
        <v>1565010164</v>
      </c>
      <c r="C83" s="62" t="s">
        <v>140</v>
      </c>
      <c r="D83" s="63" t="s">
        <v>30</v>
      </c>
      <c r="E83" s="132" t="s">
        <v>249</v>
      </c>
      <c r="F83" s="144">
        <v>7.699999999999999</v>
      </c>
      <c r="G83" s="144">
        <v>5.949999999999999</v>
      </c>
      <c r="H83" s="144">
        <v>8</v>
      </c>
      <c r="I83" s="144">
        <v>8.299999999999999</v>
      </c>
      <c r="J83" s="144">
        <v>6.6</v>
      </c>
      <c r="K83" s="144">
        <v>5.6</v>
      </c>
      <c r="L83" s="150">
        <v>7</v>
      </c>
      <c r="M83" s="150">
        <v>6.299999999999999</v>
      </c>
      <c r="N83" s="151">
        <v>6.899999999999999</v>
      </c>
      <c r="O83" s="150">
        <v>7.699999999999999</v>
      </c>
      <c r="P83" s="138">
        <v>7.699999999999999</v>
      </c>
      <c r="Q83" s="118">
        <f t="shared" si="4"/>
        <v>108.19999999999999</v>
      </c>
      <c r="R83" s="119">
        <f t="shared" si="3"/>
        <v>7.213333333333333</v>
      </c>
    </row>
    <row r="84" spans="1:18" ht="21.75" customHeight="1">
      <c r="A84" s="60">
        <v>76</v>
      </c>
      <c r="B84" s="61">
        <v>1565010165</v>
      </c>
      <c r="C84" s="62" t="s">
        <v>153</v>
      </c>
      <c r="D84" s="63" t="s">
        <v>154</v>
      </c>
      <c r="E84" s="132" t="s">
        <v>250</v>
      </c>
      <c r="F84" s="144" t="e">
        <v>#VALUE!</v>
      </c>
      <c r="G84" s="144" t="e">
        <v>#VALUE!</v>
      </c>
      <c r="H84" s="144" t="e">
        <v>#VALUE!</v>
      </c>
      <c r="I84" s="144" t="e">
        <v>#VALUE!</v>
      </c>
      <c r="J84" s="144" t="e">
        <v>#VALUE!</v>
      </c>
      <c r="K84" s="144" t="e">
        <v>#VALUE!</v>
      </c>
      <c r="L84" s="150" t="e">
        <v>#VALUE!</v>
      </c>
      <c r="M84" s="150" t="e">
        <v>#VALUE!</v>
      </c>
      <c r="N84" s="151" t="e">
        <v>#VALUE!</v>
      </c>
      <c r="O84" s="150" t="e">
        <v>#VALUE!</v>
      </c>
      <c r="P84" s="139" t="e">
        <v>#VALUE!</v>
      </c>
      <c r="Q84" s="118" t="e">
        <f t="shared" si="4"/>
        <v>#VALUE!</v>
      </c>
      <c r="R84" s="119" t="e">
        <f t="shared" si="3"/>
        <v>#VALUE!</v>
      </c>
    </row>
    <row r="85" spans="1:256" ht="21.75" customHeight="1">
      <c r="A85" s="60">
        <v>77</v>
      </c>
      <c r="B85" s="61">
        <v>1565010166</v>
      </c>
      <c r="C85" s="62" t="s">
        <v>155</v>
      </c>
      <c r="D85" s="63" t="s">
        <v>154</v>
      </c>
      <c r="E85" s="132" t="s">
        <v>251</v>
      </c>
      <c r="F85" s="144">
        <v>4.8999999999999995</v>
      </c>
      <c r="G85" s="144">
        <v>6.6499999999999995</v>
      </c>
      <c r="H85" s="144">
        <v>7.299999999999999</v>
      </c>
      <c r="I85" s="144">
        <v>8.299999999999999</v>
      </c>
      <c r="J85" s="144">
        <v>3.5</v>
      </c>
      <c r="K85" s="144">
        <v>4.8999999999999995</v>
      </c>
      <c r="L85" s="150">
        <v>7</v>
      </c>
      <c r="M85" s="150">
        <v>6.299999999999999</v>
      </c>
      <c r="N85" s="151">
        <v>4.199999999999999</v>
      </c>
      <c r="O85" s="150">
        <v>7.699999999999999</v>
      </c>
      <c r="P85" s="138">
        <v>5.6</v>
      </c>
      <c r="Q85" s="118">
        <f t="shared" si="4"/>
        <v>93.79999999999998</v>
      </c>
      <c r="R85" s="119">
        <f t="shared" si="3"/>
        <v>6.253333333333332</v>
      </c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0"/>
      <c r="HZ85" s="130"/>
      <c r="IA85" s="130"/>
      <c r="IB85" s="130"/>
      <c r="IC85" s="130"/>
      <c r="ID85" s="130"/>
      <c r="IE85" s="130"/>
      <c r="IF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IT85" s="130"/>
      <c r="IU85" s="130"/>
      <c r="IV85" s="130"/>
    </row>
    <row r="86" spans="1:18" ht="21.75" customHeight="1">
      <c r="A86" s="60">
        <v>78</v>
      </c>
      <c r="B86" s="61">
        <v>1565010167</v>
      </c>
      <c r="C86" s="62" t="s">
        <v>156</v>
      </c>
      <c r="D86" s="63" t="s">
        <v>157</v>
      </c>
      <c r="E86" s="132" t="s">
        <v>252</v>
      </c>
      <c r="F86" s="144">
        <v>6.6</v>
      </c>
      <c r="G86" s="144">
        <v>5.6</v>
      </c>
      <c r="H86" s="144">
        <v>7.299999999999999</v>
      </c>
      <c r="I86" s="144">
        <v>7.6</v>
      </c>
      <c r="J86" s="144">
        <v>6.299999999999999</v>
      </c>
      <c r="K86" s="144">
        <v>4.8999999999999995</v>
      </c>
      <c r="L86" s="150">
        <v>6.299999999999999</v>
      </c>
      <c r="M86" s="150">
        <v>6.299999999999999</v>
      </c>
      <c r="N86" s="151">
        <v>5.999999999999999</v>
      </c>
      <c r="O86" s="150">
        <v>7</v>
      </c>
      <c r="P86" s="138">
        <v>7</v>
      </c>
      <c r="Q86" s="118">
        <f t="shared" si="4"/>
        <v>98.5</v>
      </c>
      <c r="R86" s="119">
        <f t="shared" si="3"/>
        <v>6.566666666666666</v>
      </c>
    </row>
    <row r="87" spans="1:18" ht="21.75" customHeight="1">
      <c r="A87" s="60">
        <v>79</v>
      </c>
      <c r="B87" s="61">
        <v>1565010171</v>
      </c>
      <c r="C87" s="62" t="s">
        <v>158</v>
      </c>
      <c r="D87" s="63" t="s">
        <v>31</v>
      </c>
      <c r="E87" s="132" t="s">
        <v>253</v>
      </c>
      <c r="F87" s="144">
        <v>6.6</v>
      </c>
      <c r="G87" s="144">
        <v>8.299999999999999</v>
      </c>
      <c r="H87" s="144">
        <v>8</v>
      </c>
      <c r="I87" s="144">
        <v>8.299999999999999</v>
      </c>
      <c r="J87" s="144">
        <v>7.1</v>
      </c>
      <c r="K87" s="144">
        <v>7.299999999999999</v>
      </c>
      <c r="L87" s="150">
        <v>7</v>
      </c>
      <c r="M87" s="150">
        <v>5.999999999999999</v>
      </c>
      <c r="N87" s="151">
        <v>6.6</v>
      </c>
      <c r="O87" s="150">
        <v>6.299999999999999</v>
      </c>
      <c r="P87" s="138" t="e">
        <v>#VALUE!</v>
      </c>
      <c r="Q87" s="118" t="e">
        <f t="shared" si="4"/>
        <v>#VALUE!</v>
      </c>
      <c r="R87" s="119" t="e">
        <f t="shared" si="3"/>
        <v>#VALUE!</v>
      </c>
    </row>
    <row r="88" spans="1:18" ht="21.75" customHeight="1">
      <c r="A88" s="60">
        <v>80</v>
      </c>
      <c r="B88" s="61">
        <v>1565010172</v>
      </c>
      <c r="C88" s="62" t="s">
        <v>159</v>
      </c>
      <c r="D88" s="63" t="s">
        <v>160</v>
      </c>
      <c r="E88" s="132" t="s">
        <v>254</v>
      </c>
      <c r="F88" s="144">
        <v>7.299999999999999</v>
      </c>
      <c r="G88" s="144">
        <v>7.6</v>
      </c>
      <c r="H88" s="144">
        <v>8</v>
      </c>
      <c r="I88" s="144">
        <v>7.6</v>
      </c>
      <c r="J88" s="144">
        <v>6.6</v>
      </c>
      <c r="K88" s="144">
        <v>7.299999999999999</v>
      </c>
      <c r="L88" s="150">
        <v>7</v>
      </c>
      <c r="M88" s="150">
        <v>6.699999999999999</v>
      </c>
      <c r="N88" s="151">
        <v>7.6</v>
      </c>
      <c r="O88" s="150">
        <v>7.299999999999999</v>
      </c>
      <c r="P88" s="138">
        <v>4.8999999999999995</v>
      </c>
      <c r="Q88" s="118">
        <f t="shared" si="4"/>
        <v>101.1</v>
      </c>
      <c r="R88" s="119">
        <f t="shared" si="3"/>
        <v>6.739999999999999</v>
      </c>
    </row>
    <row r="89" spans="1:18" ht="21.75" customHeight="1">
      <c r="A89" s="60">
        <v>81</v>
      </c>
      <c r="B89" s="61">
        <v>1565010173</v>
      </c>
      <c r="C89" s="62" t="s">
        <v>161</v>
      </c>
      <c r="D89" s="63" t="s">
        <v>160</v>
      </c>
      <c r="E89" s="132" t="s">
        <v>255</v>
      </c>
      <c r="F89" s="144">
        <v>4.8999999999999995</v>
      </c>
      <c r="G89" s="144">
        <v>5.949999999999999</v>
      </c>
      <c r="H89" s="144">
        <v>8</v>
      </c>
      <c r="I89" s="144">
        <v>8.299999999999999</v>
      </c>
      <c r="J89" s="144">
        <v>5.6</v>
      </c>
      <c r="K89" s="144">
        <v>4.8999999999999995</v>
      </c>
      <c r="L89" s="150">
        <v>7.299999999999999</v>
      </c>
      <c r="M89" s="150">
        <v>6.299999999999999</v>
      </c>
      <c r="N89" s="151">
        <v>3.5</v>
      </c>
      <c r="O89" s="150">
        <v>6.6</v>
      </c>
      <c r="P89" s="138">
        <v>7.3999999999999995</v>
      </c>
      <c r="Q89" s="118">
        <f t="shared" si="4"/>
        <v>93.6</v>
      </c>
      <c r="R89" s="119">
        <f t="shared" si="3"/>
        <v>6.239999999999999</v>
      </c>
    </row>
    <row r="90" spans="1:18" ht="21.75" customHeight="1">
      <c r="A90" s="60">
        <v>82</v>
      </c>
      <c r="B90" s="61">
        <v>1565010174</v>
      </c>
      <c r="C90" s="62" t="s">
        <v>162</v>
      </c>
      <c r="D90" s="63" t="s">
        <v>160</v>
      </c>
      <c r="E90" s="132" t="s">
        <v>256</v>
      </c>
      <c r="F90" s="144">
        <v>6.899999999999999</v>
      </c>
      <c r="G90" s="144">
        <v>5.949999999999999</v>
      </c>
      <c r="H90" s="144">
        <v>8</v>
      </c>
      <c r="I90" s="144">
        <v>8.299999999999999</v>
      </c>
      <c r="J90" s="144">
        <v>8</v>
      </c>
      <c r="K90" s="144">
        <v>8</v>
      </c>
      <c r="L90" s="150">
        <v>7.299999999999999</v>
      </c>
      <c r="M90" s="150">
        <v>6.299999999999999</v>
      </c>
      <c r="N90" s="151">
        <v>7.6</v>
      </c>
      <c r="O90" s="150">
        <v>7.699999999999999</v>
      </c>
      <c r="P90" s="138">
        <v>7.699999999999999</v>
      </c>
      <c r="Q90" s="118">
        <f t="shared" si="4"/>
        <v>111.19999999999999</v>
      </c>
      <c r="R90" s="119">
        <f t="shared" si="3"/>
        <v>7.413333333333332</v>
      </c>
    </row>
    <row r="91" spans="1:256" s="53" customFormat="1" ht="21.75" customHeight="1">
      <c r="A91" s="60">
        <v>83</v>
      </c>
      <c r="B91" s="61">
        <v>1565010175</v>
      </c>
      <c r="C91" s="62" t="s">
        <v>163</v>
      </c>
      <c r="D91" s="63" t="s">
        <v>160</v>
      </c>
      <c r="E91" s="132" t="s">
        <v>257</v>
      </c>
      <c r="F91" s="144">
        <v>5.6</v>
      </c>
      <c r="G91" s="144">
        <v>7.1499999999999995</v>
      </c>
      <c r="H91" s="144">
        <v>7.299999999999999</v>
      </c>
      <c r="I91" s="144">
        <v>6.899999999999999</v>
      </c>
      <c r="J91" s="144">
        <v>4.199999999999999</v>
      </c>
      <c r="K91" s="144">
        <v>3.5</v>
      </c>
      <c r="L91" s="150">
        <v>6.299999999999999</v>
      </c>
      <c r="M91" s="150">
        <v>5.3</v>
      </c>
      <c r="N91" s="151">
        <v>7</v>
      </c>
      <c r="O91" s="150">
        <v>7</v>
      </c>
      <c r="P91" s="138">
        <v>7.699999999999999</v>
      </c>
      <c r="Q91" s="118">
        <f t="shared" si="4"/>
        <v>101.6</v>
      </c>
      <c r="R91" s="119">
        <f t="shared" si="3"/>
        <v>6.7733333333333325</v>
      </c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  <c r="GZ91" s="83"/>
      <c r="HA91" s="83"/>
      <c r="HB91" s="83"/>
      <c r="HC91" s="83"/>
      <c r="HD91" s="83"/>
      <c r="HE91" s="83"/>
      <c r="HF91" s="83"/>
      <c r="HG91" s="83"/>
      <c r="HH91" s="83"/>
      <c r="HI91" s="83"/>
      <c r="HJ91" s="83"/>
      <c r="HK91" s="83"/>
      <c r="HL91" s="83"/>
      <c r="HM91" s="83"/>
      <c r="HN91" s="83"/>
      <c r="HO91" s="83"/>
      <c r="HP91" s="83"/>
      <c r="HQ91" s="83"/>
      <c r="HR91" s="83"/>
      <c r="HS91" s="83"/>
      <c r="HT91" s="83"/>
      <c r="HU91" s="83"/>
      <c r="HV91" s="83"/>
      <c r="HW91" s="83"/>
      <c r="HX91" s="83"/>
      <c r="HY91" s="83"/>
      <c r="HZ91" s="83"/>
      <c r="IA91" s="83"/>
      <c r="IB91" s="83"/>
      <c r="IC91" s="83"/>
      <c r="ID91" s="83"/>
      <c r="IE91" s="83"/>
      <c r="IF91" s="83"/>
      <c r="IG91" s="83"/>
      <c r="IH91" s="83"/>
      <c r="II91" s="83"/>
      <c r="IJ91" s="83"/>
      <c r="IK91" s="83"/>
      <c r="IL91" s="83"/>
      <c r="IM91" s="83"/>
      <c r="IN91" s="83"/>
      <c r="IO91" s="83"/>
      <c r="IP91" s="83"/>
      <c r="IQ91" s="83"/>
      <c r="IR91" s="83"/>
      <c r="IS91" s="83"/>
      <c r="IT91" s="83"/>
      <c r="IU91" s="83"/>
      <c r="IV91" s="83"/>
    </row>
    <row r="92" spans="1:18" ht="21.75" customHeight="1">
      <c r="A92" s="60">
        <v>84</v>
      </c>
      <c r="B92" s="61">
        <v>1565010176</v>
      </c>
      <c r="C92" s="66" t="s">
        <v>164</v>
      </c>
      <c r="D92" s="67" t="s">
        <v>165</v>
      </c>
      <c r="E92" s="132" t="s">
        <v>258</v>
      </c>
      <c r="F92" s="144" t="e">
        <v>#VALUE!</v>
      </c>
      <c r="G92" s="144" t="e">
        <v>#VALUE!</v>
      </c>
      <c r="H92" s="144" t="e">
        <v>#VALUE!</v>
      </c>
      <c r="I92" s="144" t="e">
        <v>#VALUE!</v>
      </c>
      <c r="J92" s="144" t="e">
        <v>#VALUE!</v>
      </c>
      <c r="K92" s="144" t="e">
        <v>#VALUE!</v>
      </c>
      <c r="L92" s="150" t="e">
        <v>#VALUE!</v>
      </c>
      <c r="M92" s="150" t="e">
        <v>#VALUE!</v>
      </c>
      <c r="N92" s="151" t="e">
        <v>#VALUE!</v>
      </c>
      <c r="O92" s="150" t="e">
        <v>#VALUE!</v>
      </c>
      <c r="P92" s="139" t="e">
        <v>#VALUE!</v>
      </c>
      <c r="Q92" s="118" t="e">
        <f t="shared" si="4"/>
        <v>#VALUE!</v>
      </c>
      <c r="R92" s="119" t="e">
        <f t="shared" si="3"/>
        <v>#VALUE!</v>
      </c>
    </row>
    <row r="93" spans="1:18" ht="21.75" customHeight="1">
      <c r="A93" s="60">
        <v>85</v>
      </c>
      <c r="B93" s="61">
        <v>1565010178</v>
      </c>
      <c r="C93" s="68" t="s">
        <v>166</v>
      </c>
      <c r="D93" s="69" t="s">
        <v>167</v>
      </c>
      <c r="E93" s="134">
        <v>30368</v>
      </c>
      <c r="F93" s="145">
        <v>7</v>
      </c>
      <c r="G93" s="145">
        <v>7.699999999999999</v>
      </c>
      <c r="H93" s="145">
        <v>7.299999999999999</v>
      </c>
      <c r="I93" s="145">
        <v>7.6</v>
      </c>
      <c r="J93" s="145">
        <v>5.9</v>
      </c>
      <c r="K93" s="145">
        <v>7</v>
      </c>
      <c r="L93" s="150">
        <v>7</v>
      </c>
      <c r="M93" s="150">
        <v>5.999999999999999</v>
      </c>
      <c r="N93" s="151">
        <v>6.6</v>
      </c>
      <c r="O93" s="150">
        <v>7</v>
      </c>
      <c r="P93" s="138">
        <v>7</v>
      </c>
      <c r="Q93" s="118">
        <f t="shared" si="4"/>
        <v>101.8</v>
      </c>
      <c r="R93" s="119">
        <f t="shared" si="3"/>
        <v>6.786666666666666</v>
      </c>
    </row>
    <row r="94" spans="1:256" s="53" customFormat="1" ht="21.75" customHeight="1">
      <c r="A94" s="60">
        <v>86</v>
      </c>
      <c r="B94" s="61">
        <v>1565010181</v>
      </c>
      <c r="C94" s="68" t="s">
        <v>168</v>
      </c>
      <c r="D94" s="69" t="s">
        <v>14</v>
      </c>
      <c r="E94" s="134" t="s">
        <v>259</v>
      </c>
      <c r="F94" s="145">
        <v>4.199999999999999</v>
      </c>
      <c r="G94" s="145">
        <v>6.6499999999999995</v>
      </c>
      <c r="H94" s="145">
        <v>7.299999999999999</v>
      </c>
      <c r="I94" s="145">
        <v>7.6</v>
      </c>
      <c r="J94" s="145">
        <v>5.3</v>
      </c>
      <c r="K94" s="145">
        <v>7</v>
      </c>
      <c r="L94" s="150">
        <v>6.6</v>
      </c>
      <c r="M94" s="150">
        <v>6.299999999999999</v>
      </c>
      <c r="N94" s="151">
        <v>5.9</v>
      </c>
      <c r="O94" s="150">
        <v>6.299999999999999</v>
      </c>
      <c r="P94" s="138">
        <v>7.299999999999999</v>
      </c>
      <c r="Q94" s="118">
        <f t="shared" si="4"/>
        <v>97.19999999999999</v>
      </c>
      <c r="R94" s="119">
        <f t="shared" si="3"/>
        <v>6.4799999999999995</v>
      </c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  <c r="IU94" s="83"/>
      <c r="IV94" s="83"/>
    </row>
    <row r="95" spans="1:18" ht="21.75" customHeight="1">
      <c r="A95" s="60">
        <v>87</v>
      </c>
      <c r="B95" s="61">
        <v>1565010182</v>
      </c>
      <c r="C95" s="68" t="s">
        <v>169</v>
      </c>
      <c r="D95" s="69" t="s">
        <v>12</v>
      </c>
      <c r="E95" s="134" t="s">
        <v>260</v>
      </c>
      <c r="F95" s="145" t="e">
        <v>#VALUE!</v>
      </c>
      <c r="G95" s="145" t="e">
        <v>#VALUE!</v>
      </c>
      <c r="H95" s="145" t="e">
        <v>#VALUE!</v>
      </c>
      <c r="I95" s="145" t="e">
        <v>#VALUE!</v>
      </c>
      <c r="J95" s="145" t="e">
        <v>#VALUE!</v>
      </c>
      <c r="K95" s="145" t="e">
        <v>#VALUE!</v>
      </c>
      <c r="L95" s="150" t="e">
        <v>#VALUE!</v>
      </c>
      <c r="M95" s="150" t="e">
        <v>#VALUE!</v>
      </c>
      <c r="N95" s="151" t="e">
        <v>#VALUE!</v>
      </c>
      <c r="O95" s="150" t="e">
        <v>#VALUE!</v>
      </c>
      <c r="P95" s="139" t="e">
        <v>#VALUE!</v>
      </c>
      <c r="Q95" s="118" t="e">
        <f t="shared" si="4"/>
        <v>#VALUE!</v>
      </c>
      <c r="R95" s="119" t="e">
        <f t="shared" si="3"/>
        <v>#VALUE!</v>
      </c>
    </row>
    <row r="96" spans="1:18" ht="21.75" customHeight="1">
      <c r="A96" s="60">
        <v>88</v>
      </c>
      <c r="B96" s="61">
        <v>1565010183</v>
      </c>
      <c r="C96" s="68" t="s">
        <v>170</v>
      </c>
      <c r="D96" s="69" t="s">
        <v>38</v>
      </c>
      <c r="E96" s="134">
        <v>31494</v>
      </c>
      <c r="F96" s="145">
        <v>5.9</v>
      </c>
      <c r="G96" s="145">
        <v>7</v>
      </c>
      <c r="H96" s="145">
        <v>7.299999999999999</v>
      </c>
      <c r="I96" s="145">
        <v>6.899999999999999</v>
      </c>
      <c r="J96" s="145">
        <v>2.0999999999999996</v>
      </c>
      <c r="K96" s="145">
        <v>5.6</v>
      </c>
      <c r="L96" s="150">
        <v>6.299999999999999</v>
      </c>
      <c r="M96" s="150">
        <v>6.299999999999999</v>
      </c>
      <c r="N96" s="151">
        <v>5.3</v>
      </c>
      <c r="O96" s="150">
        <v>4.8999999999999995</v>
      </c>
      <c r="P96" s="138">
        <v>4.8999999999999995</v>
      </c>
      <c r="Q96" s="124">
        <f t="shared" si="4"/>
        <v>81.69999999999999</v>
      </c>
      <c r="R96" s="125">
        <f t="shared" si="3"/>
        <v>5.446666666666666</v>
      </c>
    </row>
    <row r="97" spans="1:18" ht="21.75" customHeight="1">
      <c r="A97" s="60">
        <v>89</v>
      </c>
      <c r="B97" s="61">
        <v>1565010184</v>
      </c>
      <c r="C97" s="68" t="s">
        <v>171</v>
      </c>
      <c r="D97" s="69" t="s">
        <v>172</v>
      </c>
      <c r="E97" s="134">
        <v>32713</v>
      </c>
      <c r="F97" s="145">
        <v>7.299999999999999</v>
      </c>
      <c r="G97" s="145">
        <v>5.949999999999999</v>
      </c>
      <c r="H97" s="145">
        <v>8</v>
      </c>
      <c r="I97" s="145">
        <v>6.899999999999999</v>
      </c>
      <c r="J97" s="145" t="e">
        <v>#VALUE!</v>
      </c>
      <c r="K97" s="145" t="e">
        <v>#VALUE!</v>
      </c>
      <c r="L97" s="150">
        <v>7</v>
      </c>
      <c r="M97" s="150">
        <v>7</v>
      </c>
      <c r="N97" s="151">
        <v>3.5</v>
      </c>
      <c r="O97" s="150">
        <v>5.6</v>
      </c>
      <c r="P97" s="138">
        <v>5.6</v>
      </c>
      <c r="Q97" s="118">
        <f t="shared" si="4"/>
        <v>84.69999999999999</v>
      </c>
      <c r="R97" s="119">
        <f>Q97/15</f>
        <v>5.646666666666666</v>
      </c>
    </row>
    <row r="98" spans="1:256" s="53" customFormat="1" ht="21.75" customHeight="1">
      <c r="A98" s="60">
        <v>90</v>
      </c>
      <c r="B98" s="61">
        <v>1565010187</v>
      </c>
      <c r="C98" s="70" t="s">
        <v>173</v>
      </c>
      <c r="D98" s="71" t="s">
        <v>174</v>
      </c>
      <c r="E98" s="134">
        <v>34305</v>
      </c>
      <c r="F98" s="145" t="e">
        <v>#VALUE!</v>
      </c>
      <c r="G98" s="145" t="e">
        <v>#VALUE!</v>
      </c>
      <c r="H98" s="145">
        <v>7.299999999999999</v>
      </c>
      <c r="I98" s="145">
        <v>7.6</v>
      </c>
      <c r="J98" s="145">
        <v>6.6</v>
      </c>
      <c r="K98" s="145">
        <v>5.9</v>
      </c>
      <c r="L98" s="150">
        <v>7.299999999999999</v>
      </c>
      <c r="M98" s="150">
        <v>6.299999999999999</v>
      </c>
      <c r="N98" s="151">
        <v>6.299999999999999</v>
      </c>
      <c r="O98" s="150">
        <v>7</v>
      </c>
      <c r="P98" s="138">
        <v>7.699999999999999</v>
      </c>
      <c r="Q98" s="118">
        <f t="shared" si="4"/>
        <v>104.5</v>
      </c>
      <c r="R98" s="119">
        <f aca="true" t="shared" si="5" ref="R98:R109">Q98/15</f>
        <v>6.966666666666667</v>
      </c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99" spans="1:18" ht="21.75" customHeight="1">
      <c r="A99" s="60">
        <v>91</v>
      </c>
      <c r="B99" s="61">
        <v>1565010188</v>
      </c>
      <c r="C99" s="68" t="s">
        <v>175</v>
      </c>
      <c r="D99" s="69" t="s">
        <v>17</v>
      </c>
      <c r="E99" s="135" t="s">
        <v>261</v>
      </c>
      <c r="F99" s="146">
        <v>4.8999999999999995</v>
      </c>
      <c r="G99" s="146">
        <v>6.6499999999999995</v>
      </c>
      <c r="H99" s="146">
        <v>7.6</v>
      </c>
      <c r="I99" s="146">
        <v>8.299999999999999</v>
      </c>
      <c r="J99" s="146">
        <v>4.199999999999999</v>
      </c>
      <c r="K99" s="146" t="e">
        <v>#VALUE!</v>
      </c>
      <c r="L99" s="150">
        <v>6.299999999999999</v>
      </c>
      <c r="M99" s="150">
        <v>5.6</v>
      </c>
      <c r="N99" s="151">
        <v>4.199999999999999</v>
      </c>
      <c r="O99" s="150">
        <v>7</v>
      </c>
      <c r="P99" s="138">
        <v>8</v>
      </c>
      <c r="Q99" s="118">
        <f t="shared" si="4"/>
        <v>94.69999999999999</v>
      </c>
      <c r="R99" s="119">
        <f t="shared" si="5"/>
        <v>6.313333333333333</v>
      </c>
    </row>
    <row r="100" spans="1:256" s="17" customFormat="1" ht="21.75" customHeight="1">
      <c r="A100" s="60">
        <v>92</v>
      </c>
      <c r="B100" s="61">
        <v>1565010191</v>
      </c>
      <c r="C100" s="68" t="s">
        <v>176</v>
      </c>
      <c r="D100" s="69" t="s">
        <v>42</v>
      </c>
      <c r="E100" s="134" t="s">
        <v>262</v>
      </c>
      <c r="F100" s="145">
        <v>7.299999999999999</v>
      </c>
      <c r="G100" s="145">
        <v>7.699999999999999</v>
      </c>
      <c r="H100" s="145">
        <v>8.299999999999999</v>
      </c>
      <c r="I100" s="145">
        <v>8.299999999999999</v>
      </c>
      <c r="J100" s="145">
        <v>6.6</v>
      </c>
      <c r="K100" s="145">
        <v>6.299999999999999</v>
      </c>
      <c r="L100" s="150">
        <v>7.299999999999999</v>
      </c>
      <c r="M100" s="150">
        <v>6.299999999999999</v>
      </c>
      <c r="N100" s="151">
        <v>6.6</v>
      </c>
      <c r="O100" s="150">
        <v>7</v>
      </c>
      <c r="P100" s="138">
        <v>8</v>
      </c>
      <c r="Q100" s="118">
        <f t="shared" si="4"/>
        <v>106.29999999999998</v>
      </c>
      <c r="R100" s="119">
        <f t="shared" si="5"/>
        <v>7.086666666666665</v>
      </c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  <c r="FT100" s="83"/>
      <c r="FU100" s="83"/>
      <c r="FV100" s="83"/>
      <c r="FW100" s="83"/>
      <c r="FX100" s="83"/>
      <c r="FY100" s="83"/>
      <c r="FZ100" s="83"/>
      <c r="GA100" s="83"/>
      <c r="GB100" s="83"/>
      <c r="GC100" s="83"/>
      <c r="GD100" s="83"/>
      <c r="GE100" s="83"/>
      <c r="GF100" s="83"/>
      <c r="GG100" s="83"/>
      <c r="GH100" s="83"/>
      <c r="GI100" s="83"/>
      <c r="GJ100" s="83"/>
      <c r="GK100" s="83"/>
      <c r="GL100" s="83"/>
      <c r="GM100" s="83"/>
      <c r="GN100" s="83"/>
      <c r="GO100" s="83"/>
      <c r="GP100" s="83"/>
      <c r="GQ100" s="83"/>
      <c r="GR100" s="83"/>
      <c r="GS100" s="83"/>
      <c r="GT100" s="83"/>
      <c r="GU100" s="83"/>
      <c r="GV100" s="83"/>
      <c r="GW100" s="83"/>
      <c r="GX100" s="83"/>
      <c r="GY100" s="83"/>
      <c r="GZ100" s="83"/>
      <c r="HA100" s="83"/>
      <c r="HB100" s="83"/>
      <c r="HC100" s="83"/>
      <c r="HD100" s="83"/>
      <c r="HE100" s="83"/>
      <c r="HF100" s="83"/>
      <c r="HG100" s="83"/>
      <c r="HH100" s="83"/>
      <c r="HI100" s="83"/>
      <c r="HJ100" s="83"/>
      <c r="HK100" s="83"/>
      <c r="HL100" s="83"/>
      <c r="HM100" s="83"/>
      <c r="HN100" s="83"/>
      <c r="HO100" s="83"/>
      <c r="HP100" s="83"/>
      <c r="HQ100" s="83"/>
      <c r="HR100" s="83"/>
      <c r="HS100" s="83"/>
      <c r="HT100" s="83"/>
      <c r="HU100" s="83"/>
      <c r="HV100" s="83"/>
      <c r="HW100" s="83"/>
      <c r="HX100" s="83"/>
      <c r="HY100" s="83"/>
      <c r="HZ100" s="83"/>
      <c r="IA100" s="83"/>
      <c r="IB100" s="83"/>
      <c r="IC100" s="83"/>
      <c r="ID100" s="83"/>
      <c r="IE100" s="83"/>
      <c r="IF100" s="83"/>
      <c r="IG100" s="83"/>
      <c r="IH100" s="83"/>
      <c r="II100" s="83"/>
      <c r="IJ100" s="83"/>
      <c r="IK100" s="83"/>
      <c r="IL100" s="83"/>
      <c r="IM100" s="83"/>
      <c r="IN100" s="83"/>
      <c r="IO100" s="83"/>
      <c r="IP100" s="83"/>
      <c r="IQ100" s="83"/>
      <c r="IR100" s="83"/>
      <c r="IS100" s="83"/>
      <c r="IT100" s="83"/>
      <c r="IU100" s="83"/>
      <c r="IV100" s="83"/>
    </row>
    <row r="101" spans="1:18" ht="21.75" customHeight="1">
      <c r="A101" s="60">
        <v>93</v>
      </c>
      <c r="B101" s="61">
        <v>1565010192</v>
      </c>
      <c r="C101" s="68" t="s">
        <v>177</v>
      </c>
      <c r="D101" s="69" t="s">
        <v>43</v>
      </c>
      <c r="E101" s="134">
        <v>27760</v>
      </c>
      <c r="F101" s="145">
        <v>7.299999999999999</v>
      </c>
      <c r="G101" s="145">
        <v>8.299999999999999</v>
      </c>
      <c r="H101" s="145">
        <v>8</v>
      </c>
      <c r="I101" s="145">
        <v>8.299999999999999</v>
      </c>
      <c r="J101" s="145">
        <v>7.299999999999999</v>
      </c>
      <c r="K101" s="145">
        <v>7.299999999999999</v>
      </c>
      <c r="L101" s="150">
        <v>7</v>
      </c>
      <c r="M101" s="150">
        <v>6.299999999999999</v>
      </c>
      <c r="N101" s="151">
        <v>8.299999999999999</v>
      </c>
      <c r="O101" s="150">
        <v>8</v>
      </c>
      <c r="P101" s="138">
        <v>8.299999999999999</v>
      </c>
      <c r="Q101" s="118">
        <f t="shared" si="4"/>
        <v>115.39999999999999</v>
      </c>
      <c r="R101" s="119">
        <f t="shared" si="5"/>
        <v>7.6933333333333325</v>
      </c>
    </row>
    <row r="102" spans="1:18" ht="21.75" customHeight="1">
      <c r="A102" s="60">
        <v>94</v>
      </c>
      <c r="B102" s="61">
        <v>1565010193</v>
      </c>
      <c r="C102" s="68" t="s">
        <v>178</v>
      </c>
      <c r="D102" s="69" t="s">
        <v>115</v>
      </c>
      <c r="E102" s="134" t="s">
        <v>263</v>
      </c>
      <c r="F102" s="145">
        <v>8.299999999999999</v>
      </c>
      <c r="G102" s="145">
        <v>7.75</v>
      </c>
      <c r="H102" s="145">
        <v>7.299999999999999</v>
      </c>
      <c r="I102" s="145">
        <v>7.6</v>
      </c>
      <c r="J102" s="145">
        <v>5.9</v>
      </c>
      <c r="K102" s="145">
        <v>7.3999999999999995</v>
      </c>
      <c r="L102" s="150">
        <v>7.699999999999999</v>
      </c>
      <c r="M102" s="150">
        <v>6.299999999999999</v>
      </c>
      <c r="N102" s="151">
        <v>7.6</v>
      </c>
      <c r="O102" s="150">
        <v>7</v>
      </c>
      <c r="P102" s="138">
        <v>8.299999999999999</v>
      </c>
      <c r="Q102" s="118">
        <f t="shared" si="4"/>
        <v>111.39999999999998</v>
      </c>
      <c r="R102" s="119">
        <f t="shared" si="5"/>
        <v>7.426666666666665</v>
      </c>
    </row>
    <row r="103" spans="1:18" ht="21.75" customHeight="1">
      <c r="A103" s="60">
        <v>95</v>
      </c>
      <c r="B103" s="61">
        <v>1565010195</v>
      </c>
      <c r="C103" s="68" t="s">
        <v>10</v>
      </c>
      <c r="D103" s="69" t="s">
        <v>117</v>
      </c>
      <c r="E103" s="134">
        <v>33653</v>
      </c>
      <c r="F103" s="145">
        <v>7.299999999999999</v>
      </c>
      <c r="G103" s="145">
        <v>5.949999999999999</v>
      </c>
      <c r="H103" s="145">
        <v>8.299999999999999</v>
      </c>
      <c r="I103" s="145">
        <v>7.6</v>
      </c>
      <c r="J103" s="145">
        <v>4.199999999999999</v>
      </c>
      <c r="K103" s="145">
        <v>3.5</v>
      </c>
      <c r="L103" s="150">
        <v>7.299999999999999</v>
      </c>
      <c r="M103" s="150">
        <v>5.999999999999999</v>
      </c>
      <c r="N103" s="151">
        <v>3.5</v>
      </c>
      <c r="O103" s="150">
        <v>7</v>
      </c>
      <c r="P103" s="138">
        <v>8</v>
      </c>
      <c r="Q103" s="118">
        <f t="shared" si="4"/>
        <v>96.4</v>
      </c>
      <c r="R103" s="119">
        <f t="shared" si="5"/>
        <v>6.426666666666667</v>
      </c>
    </row>
    <row r="104" spans="1:256" s="53" customFormat="1" ht="21.75" customHeight="1">
      <c r="A104" s="60">
        <v>96</v>
      </c>
      <c r="B104" s="61">
        <v>1565010198</v>
      </c>
      <c r="C104" s="70" t="s">
        <v>179</v>
      </c>
      <c r="D104" s="71" t="s">
        <v>180</v>
      </c>
      <c r="E104" s="134" t="s">
        <v>264</v>
      </c>
      <c r="F104" s="145" t="e">
        <v>#VALUE!</v>
      </c>
      <c r="G104" s="145" t="e">
        <v>#VALUE!</v>
      </c>
      <c r="H104" s="145" t="e">
        <v>#VALUE!</v>
      </c>
      <c r="I104" s="145" t="e">
        <v>#VALUE!</v>
      </c>
      <c r="J104" s="145" t="e">
        <v>#VALUE!</v>
      </c>
      <c r="K104" s="145" t="e">
        <v>#VALUE!</v>
      </c>
      <c r="L104" s="150" t="e">
        <v>#VALUE!</v>
      </c>
      <c r="M104" s="150" t="e">
        <v>#VALUE!</v>
      </c>
      <c r="N104" s="151" t="e">
        <v>#VALUE!</v>
      </c>
      <c r="O104" s="150" t="e">
        <v>#VALUE!</v>
      </c>
      <c r="P104" s="139" t="e">
        <v>#VALUE!</v>
      </c>
      <c r="Q104" s="118" t="e">
        <f t="shared" si="4"/>
        <v>#VALUE!</v>
      </c>
      <c r="R104" s="119" t="e">
        <f t="shared" si="5"/>
        <v>#VALUE!</v>
      </c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</row>
    <row r="105" spans="1:18" ht="21.75" customHeight="1">
      <c r="A105" s="60">
        <v>97</v>
      </c>
      <c r="B105" s="61">
        <v>1565010199</v>
      </c>
      <c r="C105" s="68" t="s">
        <v>7</v>
      </c>
      <c r="D105" s="69" t="s">
        <v>23</v>
      </c>
      <c r="E105" s="135" t="s">
        <v>265</v>
      </c>
      <c r="F105" s="146">
        <v>7.299999999999999</v>
      </c>
      <c r="G105" s="146">
        <v>7.699999999999999</v>
      </c>
      <c r="H105" s="146">
        <v>7.299999999999999</v>
      </c>
      <c r="I105" s="146">
        <v>7.6</v>
      </c>
      <c r="J105" s="146">
        <v>5.9</v>
      </c>
      <c r="K105" s="146">
        <v>5.6</v>
      </c>
      <c r="L105" s="150">
        <v>7.699999999999999</v>
      </c>
      <c r="M105" s="150">
        <v>6.299999999999999</v>
      </c>
      <c r="N105" s="151">
        <v>6.6</v>
      </c>
      <c r="O105" s="150">
        <v>7.299999999999999</v>
      </c>
      <c r="P105" s="138">
        <v>7.699999999999999</v>
      </c>
      <c r="Q105" s="118">
        <f t="shared" si="4"/>
        <v>107.79999999999998</v>
      </c>
      <c r="R105" s="119">
        <f t="shared" si="5"/>
        <v>7.186666666666666</v>
      </c>
    </row>
    <row r="106" spans="1:18" ht="21.75" customHeight="1">
      <c r="A106" s="60">
        <v>98</v>
      </c>
      <c r="B106" s="61">
        <v>1565010201</v>
      </c>
      <c r="C106" s="68" t="s">
        <v>181</v>
      </c>
      <c r="D106" s="69" t="s">
        <v>182</v>
      </c>
      <c r="E106" s="134">
        <v>33156</v>
      </c>
      <c r="F106" s="145">
        <v>7.299999999999999</v>
      </c>
      <c r="G106" s="145">
        <v>8.299999999999999</v>
      </c>
      <c r="H106" s="145">
        <v>7.299999999999999</v>
      </c>
      <c r="I106" s="145">
        <v>7.6</v>
      </c>
      <c r="J106" s="145">
        <v>8</v>
      </c>
      <c r="K106" s="145">
        <v>5.6</v>
      </c>
      <c r="L106" s="150">
        <v>7</v>
      </c>
      <c r="M106" s="150">
        <v>6.299999999999999</v>
      </c>
      <c r="N106" s="151">
        <v>6.6</v>
      </c>
      <c r="O106" s="150">
        <v>7</v>
      </c>
      <c r="P106" s="138">
        <v>7.299999999999999</v>
      </c>
      <c r="Q106" s="118">
        <f>P106*3+O106*4+N106*3+M106*2+L106*3</f>
        <v>103.29999999999998</v>
      </c>
      <c r="R106" s="119">
        <f t="shared" si="5"/>
        <v>6.886666666666666</v>
      </c>
    </row>
    <row r="107" spans="1:18" ht="21.75" customHeight="1">
      <c r="A107" s="60">
        <v>99</v>
      </c>
      <c r="B107" s="61">
        <v>1565010203</v>
      </c>
      <c r="C107" s="68" t="s">
        <v>183</v>
      </c>
      <c r="D107" s="69" t="s">
        <v>184</v>
      </c>
      <c r="E107" s="134" t="s">
        <v>266</v>
      </c>
      <c r="F107" s="145">
        <v>3.5</v>
      </c>
      <c r="G107" s="145">
        <v>5.249999999999999</v>
      </c>
      <c r="H107" s="145">
        <v>7.6</v>
      </c>
      <c r="I107" s="145">
        <v>6.899999999999999</v>
      </c>
      <c r="J107" s="145">
        <v>2.8</v>
      </c>
      <c r="K107" s="145">
        <v>6.3999999999999995</v>
      </c>
      <c r="L107" s="150">
        <v>5.199999999999999</v>
      </c>
      <c r="M107" s="150">
        <v>5.6</v>
      </c>
      <c r="N107" s="151">
        <v>5.9</v>
      </c>
      <c r="O107" s="150">
        <v>4.8999999999999995</v>
      </c>
      <c r="P107" s="138">
        <v>4.8999999999999995</v>
      </c>
      <c r="Q107" s="118">
        <f>P107*3+O107*4+N107*3+M107*2+L107*3</f>
        <v>78.8</v>
      </c>
      <c r="R107" s="119">
        <f t="shared" si="5"/>
        <v>5.253333333333333</v>
      </c>
    </row>
    <row r="108" spans="1:18" ht="21.75" customHeight="1">
      <c r="A108" s="60">
        <v>100</v>
      </c>
      <c r="B108" s="61">
        <v>1565010206</v>
      </c>
      <c r="C108" s="68" t="s">
        <v>185</v>
      </c>
      <c r="D108" s="69" t="s">
        <v>50</v>
      </c>
      <c r="E108" s="134">
        <v>28322</v>
      </c>
      <c r="F108" s="145">
        <v>8</v>
      </c>
      <c r="G108" s="145">
        <v>7.699999999999999</v>
      </c>
      <c r="H108" s="145">
        <v>7.299999999999999</v>
      </c>
      <c r="I108" s="145">
        <v>8.299999999999999</v>
      </c>
      <c r="J108" s="145">
        <v>5.9</v>
      </c>
      <c r="K108" s="145">
        <v>7</v>
      </c>
      <c r="L108" s="150">
        <v>7</v>
      </c>
      <c r="M108" s="150">
        <v>5.6</v>
      </c>
      <c r="N108" s="151">
        <v>6.6</v>
      </c>
      <c r="O108" s="150">
        <v>7.299999999999999</v>
      </c>
      <c r="P108" s="138">
        <v>7.699999999999999</v>
      </c>
      <c r="Q108" s="118">
        <f>P108*3+O108*4+N108*3+M108*2+L108*3</f>
        <v>104.3</v>
      </c>
      <c r="R108" s="119">
        <f t="shared" si="5"/>
        <v>6.953333333333333</v>
      </c>
    </row>
    <row r="109" spans="1:256" s="17" customFormat="1" ht="21.75" customHeight="1">
      <c r="A109" s="60">
        <v>101</v>
      </c>
      <c r="B109" s="72">
        <v>1565010207</v>
      </c>
      <c r="C109" s="73" t="s">
        <v>186</v>
      </c>
      <c r="D109" s="74" t="s">
        <v>187</v>
      </c>
      <c r="E109" s="136">
        <v>33486</v>
      </c>
      <c r="F109" s="147">
        <v>8</v>
      </c>
      <c r="G109" s="147">
        <v>8.299999999999999</v>
      </c>
      <c r="H109" s="147">
        <v>7.299999999999999</v>
      </c>
      <c r="I109" s="147">
        <v>8.299999999999999</v>
      </c>
      <c r="J109" s="147">
        <v>5.9</v>
      </c>
      <c r="K109" s="147">
        <v>7</v>
      </c>
      <c r="L109" s="152">
        <v>7</v>
      </c>
      <c r="M109" s="152">
        <v>5.6</v>
      </c>
      <c r="N109" s="153">
        <v>5.9</v>
      </c>
      <c r="O109" s="152">
        <v>7.699999999999999</v>
      </c>
      <c r="P109" s="140">
        <v>7.299999999999999</v>
      </c>
      <c r="Q109" s="124">
        <f>P109*3+O109*4+N109*3+M109*2+L109*3</f>
        <v>102.60000000000001</v>
      </c>
      <c r="R109" s="125">
        <f t="shared" si="5"/>
        <v>6.840000000000001</v>
      </c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  <c r="II109" s="83"/>
      <c r="IJ109" s="83"/>
      <c r="IK109" s="83"/>
      <c r="IL109" s="83"/>
      <c r="IM109" s="83"/>
      <c r="IN109" s="83"/>
      <c r="IO109" s="83"/>
      <c r="IP109" s="83"/>
      <c r="IQ109" s="83"/>
      <c r="IR109" s="83"/>
      <c r="IS109" s="83"/>
      <c r="IT109" s="83"/>
      <c r="IU109" s="83"/>
      <c r="IV109" s="83"/>
    </row>
    <row r="110" spans="1:238" s="53" customFormat="1" ht="21.7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</row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256" s="53" customFormat="1" ht="21.75" customHeight="1">
      <c r="A117" s="83"/>
      <c r="B117" s="83"/>
      <c r="C117" s="83"/>
      <c r="D117" s="83"/>
      <c r="E117" s="83"/>
      <c r="F117" s="126"/>
      <c r="G117" s="126"/>
      <c r="H117" s="126"/>
      <c r="I117" s="126"/>
      <c r="J117" s="127"/>
      <c r="K117" s="128"/>
      <c r="L117" s="88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3"/>
      <c r="HY117" s="83"/>
      <c r="HZ117" s="83"/>
      <c r="IA117" s="83"/>
      <c r="IB117" s="83"/>
      <c r="IC117" s="83"/>
      <c r="ID117" s="83"/>
      <c r="IE117" s="83"/>
      <c r="IF117" s="83"/>
      <c r="IG117" s="83"/>
      <c r="IH117" s="83"/>
      <c r="II117" s="83"/>
      <c r="IJ117" s="83"/>
      <c r="IK117" s="83"/>
      <c r="IL117" s="83"/>
      <c r="IM117" s="83"/>
      <c r="IN117" s="83"/>
      <c r="IO117" s="83"/>
      <c r="IP117" s="83"/>
      <c r="IQ117" s="83"/>
      <c r="IR117" s="83"/>
      <c r="IS117" s="83"/>
      <c r="IT117" s="83"/>
      <c r="IU117" s="83"/>
      <c r="IV117" s="83"/>
    </row>
    <row r="118" ht="21.75" customHeight="1"/>
    <row r="119" spans="1:256" s="53" customFormat="1" ht="21.75" customHeight="1">
      <c r="A119" s="83"/>
      <c r="B119" s="83"/>
      <c r="C119" s="83"/>
      <c r="D119" s="83"/>
      <c r="E119" s="83"/>
      <c r="F119" s="126"/>
      <c r="G119" s="126"/>
      <c r="H119" s="126"/>
      <c r="I119" s="126"/>
      <c r="J119" s="127"/>
      <c r="K119" s="128"/>
      <c r="L119" s="88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3"/>
      <c r="HY119" s="83"/>
      <c r="HZ119" s="83"/>
      <c r="IA119" s="83"/>
      <c r="IB119" s="83"/>
      <c r="IC119" s="83"/>
      <c r="ID119" s="83"/>
      <c r="IE119" s="83"/>
      <c r="IF119" s="83"/>
      <c r="IG119" s="83"/>
      <c r="IH119" s="83"/>
      <c r="II119" s="83"/>
      <c r="IJ119" s="83"/>
      <c r="IK119" s="83"/>
      <c r="IL119" s="83"/>
      <c r="IM119" s="83"/>
      <c r="IN119" s="83"/>
      <c r="IO119" s="83"/>
      <c r="IP119" s="83"/>
      <c r="IQ119" s="83"/>
      <c r="IR119" s="83"/>
      <c r="IS119" s="83"/>
      <c r="IT119" s="83"/>
      <c r="IU119" s="83"/>
      <c r="IV119" s="83"/>
    </row>
    <row r="120" ht="21.75" customHeight="1"/>
    <row r="121" ht="21.75" customHeight="1"/>
    <row r="122" ht="21.75" customHeight="1"/>
    <row r="123" ht="21.75" customHeight="1"/>
    <row r="124" spans="1:256" s="5" customFormat="1" ht="17.25" customHeight="1">
      <c r="A124" s="83"/>
      <c r="B124" s="83"/>
      <c r="C124" s="83"/>
      <c r="D124" s="83"/>
      <c r="E124" s="83"/>
      <c r="F124" s="126"/>
      <c r="G124" s="126"/>
      <c r="H124" s="126"/>
      <c r="I124" s="126"/>
      <c r="J124" s="127"/>
      <c r="K124" s="128"/>
      <c r="L124" s="88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83"/>
      <c r="II124" s="83"/>
      <c r="IJ124" s="83"/>
      <c r="IK124" s="83"/>
      <c r="IL124" s="83"/>
      <c r="IM124" s="83"/>
      <c r="IN124" s="83"/>
      <c r="IO124" s="83"/>
      <c r="IP124" s="83"/>
      <c r="IQ124" s="83"/>
      <c r="IR124" s="83"/>
      <c r="IS124" s="83"/>
      <c r="IT124" s="83"/>
      <c r="IU124" s="83"/>
      <c r="IV124" s="83"/>
    </row>
  </sheetData>
  <sheetProtection/>
  <mergeCells count="3">
    <mergeCell ref="A1:D1"/>
    <mergeCell ref="E1:L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selection activeCell="K13" sqref="K13"/>
    </sheetView>
  </sheetViews>
  <sheetFormatPr defaultColWidth="9.00390625" defaultRowHeight="15.75"/>
  <cols>
    <col min="1" max="1" width="3.875" style="83" customWidth="1"/>
    <col min="2" max="2" width="9.50390625" style="83" customWidth="1"/>
    <col min="3" max="3" width="14.75390625" style="83" customWidth="1"/>
    <col min="4" max="4" width="8.375" style="83" customWidth="1"/>
    <col min="5" max="5" width="9.50390625" style="83" customWidth="1"/>
    <col min="6" max="6" width="4.75390625" style="126" customWidth="1"/>
    <col min="7" max="17" width="3.625" style="126" customWidth="1"/>
    <col min="18" max="20" width="3.625" style="127" customWidth="1"/>
    <col min="21" max="21" width="3.625" style="128" customWidth="1"/>
    <col min="22" max="22" width="3.625" style="154" customWidth="1"/>
    <col min="23" max="23" width="3.625" style="128" customWidth="1"/>
    <col min="24" max="24" width="3.625" style="88" customWidth="1"/>
    <col min="25" max="26" width="3.625" style="83" customWidth="1"/>
    <col min="27" max="27" width="4.625" style="83" customWidth="1"/>
    <col min="28" max="35" width="3.625" style="83" customWidth="1"/>
    <col min="36" max="38" width="3.75390625" style="83" customWidth="1"/>
    <col min="39" max="16384" width="9.00390625" style="83" customWidth="1"/>
  </cols>
  <sheetData>
    <row r="1" spans="1:24" ht="32.25" customHeight="1">
      <c r="A1" s="229" t="s">
        <v>286</v>
      </c>
      <c r="B1" s="230"/>
      <c r="C1" s="230"/>
      <c r="D1" s="230"/>
      <c r="E1" s="231" t="s">
        <v>2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56" ht="15" customHeight="1">
      <c r="A2" s="155"/>
      <c r="B2" s="155"/>
      <c r="C2" s="92"/>
      <c r="D2" s="89" t="s">
        <v>276</v>
      </c>
      <c r="E2" s="156"/>
      <c r="F2" s="156"/>
      <c r="G2" s="156"/>
      <c r="H2" s="156"/>
      <c r="I2" s="232" t="s">
        <v>277</v>
      </c>
      <c r="J2" s="232"/>
      <c r="K2" s="232"/>
      <c r="L2" s="232"/>
      <c r="M2" s="232"/>
      <c r="N2" s="232"/>
      <c r="O2" s="232"/>
      <c r="P2" s="232"/>
      <c r="Q2" s="89"/>
      <c r="R2" s="157"/>
      <c r="S2" s="157"/>
      <c r="T2" s="158"/>
      <c r="U2" s="159"/>
      <c r="V2" s="159"/>
      <c r="W2" s="159"/>
      <c r="X2" s="160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16.5">
      <c r="A3" s="160"/>
      <c r="B3" s="160"/>
      <c r="C3" s="92"/>
      <c r="D3" s="233" t="s">
        <v>268</v>
      </c>
      <c r="E3" s="233"/>
      <c r="F3" s="233"/>
      <c r="G3" s="89"/>
      <c r="H3" s="89"/>
      <c r="I3" s="161" t="s">
        <v>278</v>
      </c>
      <c r="J3" s="161"/>
      <c r="K3" s="161"/>
      <c r="L3" s="161"/>
      <c r="M3" s="161"/>
      <c r="N3" s="161"/>
      <c r="O3" s="161"/>
      <c r="P3" s="161"/>
      <c r="Q3" s="161"/>
      <c r="R3" s="162"/>
      <c r="S3" s="162"/>
      <c r="T3" s="163"/>
      <c r="U3" s="163"/>
      <c r="V3" s="163"/>
      <c r="W3" s="163"/>
      <c r="X3" s="92"/>
      <c r="Y3" s="93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ht="16.5">
      <c r="A4" s="92"/>
      <c r="B4" s="92"/>
      <c r="C4" s="92"/>
      <c r="D4" s="233" t="s">
        <v>61</v>
      </c>
      <c r="E4" s="233"/>
      <c r="F4" s="233"/>
      <c r="G4" s="89"/>
      <c r="H4" s="89"/>
      <c r="I4" s="161" t="s">
        <v>279</v>
      </c>
      <c r="J4" s="161"/>
      <c r="K4" s="161"/>
      <c r="L4" s="161"/>
      <c r="M4" s="161"/>
      <c r="N4" s="161"/>
      <c r="O4" s="161"/>
      <c r="P4" s="161"/>
      <c r="Q4" s="161"/>
      <c r="R4" s="162"/>
      <c r="S4" s="162"/>
      <c r="T4" s="163"/>
      <c r="U4" s="163"/>
      <c r="V4" s="163"/>
      <c r="W4" s="163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" ht="15.75">
      <c r="A5" s="94"/>
      <c r="B5" s="94"/>
      <c r="C5" s="95"/>
      <c r="D5" s="95"/>
      <c r="E5" s="96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9"/>
      <c r="S5" s="99"/>
      <c r="T5" s="99"/>
      <c r="U5" s="100"/>
      <c r="V5" s="164"/>
      <c r="W5" s="100"/>
      <c r="X5" s="101"/>
      <c r="Y5" s="102"/>
    </row>
    <row r="6" spans="1:256" ht="39.75" customHeight="1">
      <c r="A6" s="103" t="s">
        <v>1</v>
      </c>
      <c r="B6" s="104" t="s">
        <v>190</v>
      </c>
      <c r="C6" s="104" t="s">
        <v>191</v>
      </c>
      <c r="D6" s="105"/>
      <c r="E6" s="106" t="s">
        <v>192</v>
      </c>
      <c r="F6" s="226" t="s">
        <v>280</v>
      </c>
      <c r="G6" s="227"/>
      <c r="H6" s="228"/>
      <c r="I6" s="226" t="s">
        <v>281</v>
      </c>
      <c r="J6" s="213"/>
      <c r="K6" s="214"/>
      <c r="L6" s="226" t="s">
        <v>282</v>
      </c>
      <c r="M6" s="213"/>
      <c r="N6" s="214"/>
      <c r="O6" s="226" t="s">
        <v>283</v>
      </c>
      <c r="P6" s="213"/>
      <c r="Q6" s="214"/>
      <c r="R6" s="226" t="s">
        <v>284</v>
      </c>
      <c r="S6" s="213"/>
      <c r="T6" s="214"/>
      <c r="U6" s="219" t="s">
        <v>64</v>
      </c>
      <c r="V6" s="220"/>
      <c r="W6" s="221"/>
      <c r="X6" s="219" t="s">
        <v>65</v>
      </c>
      <c r="Y6" s="220"/>
      <c r="Z6" s="221"/>
      <c r="AA6" s="219" t="s">
        <v>66</v>
      </c>
      <c r="AB6" s="220"/>
      <c r="AC6" s="221"/>
      <c r="AD6" s="219" t="s">
        <v>55</v>
      </c>
      <c r="AE6" s="220"/>
      <c r="AF6" s="221"/>
      <c r="AG6" s="219" t="s">
        <v>67</v>
      </c>
      <c r="AH6" s="220"/>
      <c r="AI6" s="221"/>
      <c r="AJ6" s="215" t="s">
        <v>285</v>
      </c>
      <c r="AK6" s="216"/>
      <c r="AL6" s="217"/>
      <c r="AM6" s="165" t="s">
        <v>269</v>
      </c>
      <c r="AN6" s="165" t="s">
        <v>270</v>
      </c>
      <c r="AO6" s="165" t="s">
        <v>271</v>
      </c>
      <c r="AP6" s="165" t="s">
        <v>272</v>
      </c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5.75">
      <c r="A7" s="111"/>
      <c r="B7" s="112"/>
      <c r="C7" s="113"/>
      <c r="D7" s="114" t="s">
        <v>195</v>
      </c>
      <c r="E7" s="111"/>
      <c r="F7" s="212">
        <v>2</v>
      </c>
      <c r="G7" s="213"/>
      <c r="H7" s="214"/>
      <c r="I7" s="212">
        <v>2</v>
      </c>
      <c r="J7" s="213"/>
      <c r="K7" s="214"/>
      <c r="L7" s="212">
        <v>2</v>
      </c>
      <c r="M7" s="213"/>
      <c r="N7" s="214"/>
      <c r="O7" s="212">
        <v>2</v>
      </c>
      <c r="P7" s="213"/>
      <c r="Q7" s="214"/>
      <c r="R7" s="212">
        <v>2</v>
      </c>
      <c r="S7" s="213"/>
      <c r="T7" s="214"/>
      <c r="U7" s="218">
        <v>2</v>
      </c>
      <c r="V7" s="222"/>
      <c r="W7" s="223"/>
      <c r="X7" s="218">
        <v>2</v>
      </c>
      <c r="Y7" s="222"/>
      <c r="Z7" s="223"/>
      <c r="AA7" s="218">
        <v>2</v>
      </c>
      <c r="AB7" s="222"/>
      <c r="AC7" s="223"/>
      <c r="AD7" s="218">
        <v>2</v>
      </c>
      <c r="AE7" s="222"/>
      <c r="AF7" s="223"/>
      <c r="AG7" s="218">
        <v>2</v>
      </c>
      <c r="AH7" s="213"/>
      <c r="AI7" s="214"/>
      <c r="AJ7" s="224">
        <v>2</v>
      </c>
      <c r="AK7" s="225"/>
      <c r="AL7" s="225"/>
      <c r="AM7" s="166">
        <f>SUM(F7:AL7)</f>
        <v>22</v>
      </c>
      <c r="AN7" s="167"/>
      <c r="AO7" s="168"/>
      <c r="AP7" s="169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58.5" customHeight="1">
      <c r="A8" s="111"/>
      <c r="B8" s="112"/>
      <c r="C8" s="113"/>
      <c r="D8" s="114"/>
      <c r="E8" s="137"/>
      <c r="F8" s="170" t="s">
        <v>273</v>
      </c>
      <c r="G8" s="170" t="s">
        <v>274</v>
      </c>
      <c r="H8" s="170" t="s">
        <v>275</v>
      </c>
      <c r="I8" s="170" t="s">
        <v>273</v>
      </c>
      <c r="J8" s="170" t="s">
        <v>274</v>
      </c>
      <c r="K8" s="170" t="s">
        <v>275</v>
      </c>
      <c r="L8" s="170" t="s">
        <v>273</v>
      </c>
      <c r="M8" s="170" t="s">
        <v>274</v>
      </c>
      <c r="N8" s="170" t="s">
        <v>275</v>
      </c>
      <c r="O8" s="170" t="s">
        <v>273</v>
      </c>
      <c r="P8" s="170" t="s">
        <v>274</v>
      </c>
      <c r="Q8" s="170" t="s">
        <v>275</v>
      </c>
      <c r="R8" s="170" t="s">
        <v>273</v>
      </c>
      <c r="S8" s="170" t="s">
        <v>274</v>
      </c>
      <c r="T8" s="170" t="s">
        <v>275</v>
      </c>
      <c r="U8" s="170" t="s">
        <v>273</v>
      </c>
      <c r="V8" s="170" t="s">
        <v>274</v>
      </c>
      <c r="W8" s="170" t="s">
        <v>275</v>
      </c>
      <c r="X8" s="170" t="s">
        <v>273</v>
      </c>
      <c r="Y8" s="170" t="s">
        <v>274</v>
      </c>
      <c r="Z8" s="170" t="s">
        <v>275</v>
      </c>
      <c r="AA8" s="170" t="s">
        <v>273</v>
      </c>
      <c r="AB8" s="170" t="s">
        <v>274</v>
      </c>
      <c r="AC8" s="170" t="s">
        <v>275</v>
      </c>
      <c r="AD8" s="170" t="s">
        <v>273</v>
      </c>
      <c r="AE8" s="170" t="s">
        <v>274</v>
      </c>
      <c r="AF8" s="170" t="s">
        <v>275</v>
      </c>
      <c r="AG8" s="170" t="s">
        <v>273</v>
      </c>
      <c r="AH8" s="170" t="s">
        <v>274</v>
      </c>
      <c r="AI8" s="170" t="s">
        <v>275</v>
      </c>
      <c r="AJ8" s="170" t="s">
        <v>273</v>
      </c>
      <c r="AK8" s="170" t="s">
        <v>274</v>
      </c>
      <c r="AL8" s="170" t="s">
        <v>275</v>
      </c>
      <c r="AM8" s="166"/>
      <c r="AN8" s="171"/>
      <c r="AO8" s="168"/>
      <c r="AP8" s="172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9.5" customHeight="1">
      <c r="A9" s="191">
        <v>1</v>
      </c>
      <c r="B9" s="192">
        <v>1565010075</v>
      </c>
      <c r="C9" s="193" t="s">
        <v>68</v>
      </c>
      <c r="D9" s="194" t="s">
        <v>6</v>
      </c>
      <c r="E9" s="131" t="s">
        <v>196</v>
      </c>
      <c r="F9" s="143">
        <v>8</v>
      </c>
      <c r="G9" s="180" t="str">
        <f aca="true" t="shared" si="0" ref="G9:G15">IF(F9&gt;=8.5,"A",IF(F9&gt;=7,"B",IF(F9&gt;=5.5,"C",IF(F9&gt;=4,"D","F"))))</f>
        <v>B</v>
      </c>
      <c r="H9" s="180" t="str">
        <f>IF(G9="A","4",IF(G9="B","3",IF(G9="C","2",IF(G9="D","1","0"))))</f>
        <v>3</v>
      </c>
      <c r="I9" s="143">
        <v>7.6</v>
      </c>
      <c r="J9" s="180" t="str">
        <f>IF(I9&gt;=8.5,"A",IF(I9&gt;=7,"B",IF(I9&gt;=5.5,"C",IF(I9&gt;=4,"D","F"))))</f>
        <v>B</v>
      </c>
      <c r="K9" s="180" t="str">
        <f>IF(J9="A","4",IF(J9="B","3",IF(J9="C","2",IF(J9="D","1","0"))))</f>
        <v>3</v>
      </c>
      <c r="L9" s="143">
        <v>7.299999999999999</v>
      </c>
      <c r="M9" s="180" t="str">
        <f>IF(L9&gt;=8.5,"A",IF(L9&gt;=7,"B",IF(L9&gt;=5.5,"C",IF(L9&gt;=4,"D","F"))))</f>
        <v>B</v>
      </c>
      <c r="N9" s="180" t="str">
        <f>IF(M9="A","4",IF(M9="B","3",IF(M9="C","2",IF(M9="D","1","0"))))</f>
        <v>3</v>
      </c>
      <c r="O9" s="143">
        <v>7.6</v>
      </c>
      <c r="P9" s="180" t="str">
        <f>IF(O9&gt;=8.5,"A",IF(O9&gt;=7,"B",IF(O9&gt;=5.5,"C",IF(O9&gt;=4,"D","F"))))</f>
        <v>B</v>
      </c>
      <c r="Q9" s="180" t="str">
        <f>IF(P9="A","4",IF(P9="B","3",IF(P9="C","2",IF(P9="D","1","0"))))</f>
        <v>3</v>
      </c>
      <c r="R9" s="143">
        <v>4.6</v>
      </c>
      <c r="S9" s="180" t="str">
        <f>IF(R9&gt;=8.5,"A",IF(R9&gt;=7,"B",IF(R9&gt;=5.5,"C",IF(R9&gt;=4,"D","F"))))</f>
        <v>D</v>
      </c>
      <c r="T9" s="180" t="str">
        <f>IF(S9="A","4",IF(S9="B","3",IF(S9="C","2",IF(S9="D","1","0"))))</f>
        <v>1</v>
      </c>
      <c r="U9" s="143">
        <v>6.699999999999999</v>
      </c>
      <c r="V9" s="180" t="str">
        <f>IF(U9&gt;=8.5,"A",IF(U9&gt;=7,"B",IF(U9&gt;=5.5,"C",IF(U9&gt;=4,"D","F"))))</f>
        <v>C</v>
      </c>
      <c r="W9" s="180" t="str">
        <f>IF(V9="A","4",IF(V9="B","3",IF(V9="C","2",IF(V9="D","1","0"))))</f>
        <v>2</v>
      </c>
      <c r="X9" s="148">
        <v>7</v>
      </c>
      <c r="Y9" s="180" t="str">
        <f>IF(X9&gt;=8.5,"A",IF(X9&gt;=7,"B",IF(X9&gt;=5.5,"C",IF(X9&gt;=4,"D","F"))))</f>
        <v>B</v>
      </c>
      <c r="Z9" s="180" t="str">
        <f>IF(Y9="A","4",IF(Y9="B","3",IF(Y9="C","2",IF(Y9="D","1","0"))))</f>
        <v>3</v>
      </c>
      <c r="AA9" s="148">
        <v>7.3999999999999995</v>
      </c>
      <c r="AB9" s="180" t="str">
        <f>IF(AA9&gt;=8.5,"A",IF(AA9&gt;=7,"B",IF(AA9&gt;=5.5,"C",IF(AA9&gt;=4,"D","F"))))</f>
        <v>B</v>
      </c>
      <c r="AC9" s="180" t="str">
        <f>IF(AB9="A","4",IF(AB9="B","3",IF(AB9="C","2",IF(AB9="D","1","0"))))</f>
        <v>3</v>
      </c>
      <c r="AD9" s="149">
        <v>6.699999999999999</v>
      </c>
      <c r="AE9" s="180" t="str">
        <f>IF(AD9&gt;=8.5,"A",IF(AD9&gt;=7,"B",IF(AD9&gt;=5.5,"C",IF(AD9&gt;=4,"D","F"))))</f>
        <v>C</v>
      </c>
      <c r="AF9" s="180" t="str">
        <f>IF(AE9="A","4",IF(AE9="B","3",IF(AE9="C","2",IF(AE9="D","1","0"))))</f>
        <v>2</v>
      </c>
      <c r="AG9" s="148">
        <v>7</v>
      </c>
      <c r="AH9" s="180" t="str">
        <f>IF(AG9&gt;=8.5,"A",IF(AG9&gt;=7,"B",IF(AG9&gt;=5.5,"C",IF(AG9&gt;=4,"D","F"))))</f>
        <v>B</v>
      </c>
      <c r="AI9" s="180" t="str">
        <f>IF(AH9="A","4",IF(AH9="B","3",IF(AH9="C","2",IF(AH9="D","1","0"))))</f>
        <v>3</v>
      </c>
      <c r="AJ9" s="180">
        <v>7</v>
      </c>
      <c r="AK9" s="180" t="str">
        <f>IF(AJ9&gt;=8.5,"A",IF(AJ9&gt;=7,"B",IF(AJ9&gt;=5.5,"C",IF(AJ9&gt;=4,"D","F"))))</f>
        <v>B</v>
      </c>
      <c r="AL9" s="180" t="str">
        <f>IF(AK9="A","4",IF(AK9="B","3",IF(AK9="C","2",IF(AK9="D","1","0"))))</f>
        <v>3</v>
      </c>
      <c r="AM9" s="181">
        <f>F9*$F$7+I9*$I$7+L9*$L$7+O9*$O$7+R9*$R$7+U9*$U$7+X9*AH1+AA9*$AA$7+AD9*$AD$7+AG9*$AG$7+AJ9*$AJ$7</f>
        <v>139.79999999999998</v>
      </c>
      <c r="AN9" s="182">
        <f>AM9/$AM$7</f>
        <v>6.354545454545454</v>
      </c>
      <c r="AO9" s="181">
        <f>H9*$F$7+K9*$I$7+N9*$L$7+Q9*$O$7+T9*$R$7+W9*$U$7+Z9*$X$7+AJ1+AC9*$AA$7+AF9*$AD$7+AI9*$AG$7+AL9*$AJ$7</f>
        <v>58</v>
      </c>
      <c r="AP9" s="182">
        <f>AO9/$AM$7</f>
        <v>2.6363636363636362</v>
      </c>
      <c r="AQ9" s="120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ht="19.5" customHeight="1">
      <c r="A10" s="173">
        <v>2</v>
      </c>
      <c r="B10" s="61">
        <v>1565010076</v>
      </c>
      <c r="C10" s="62" t="s">
        <v>69</v>
      </c>
      <c r="D10" s="63" t="s">
        <v>6</v>
      </c>
      <c r="E10" s="132" t="s">
        <v>197</v>
      </c>
      <c r="F10" s="144">
        <v>7</v>
      </c>
      <c r="G10" s="183" t="str">
        <f t="shared" si="0"/>
        <v>B</v>
      </c>
      <c r="H10" s="183" t="str">
        <f aca="true" t="shared" si="1" ref="H10:H15">IF(G10="A","4",IF(G10="B","3",IF(G10="C","2",IF(G10="D","1","0"))))</f>
        <v>3</v>
      </c>
      <c r="I10" s="144">
        <v>7</v>
      </c>
      <c r="J10" s="183" t="str">
        <f>IF(I10&gt;=8.5,"A",IF(I10&gt;=7,"B",IF(I10&gt;=5.5,"C",IF(I10&gt;=4,"D","F"))))</f>
        <v>B</v>
      </c>
      <c r="K10" s="183" t="str">
        <f>IF(J10="A","4",IF(J10="B","3",IF(J10="C","2",IF(J10="D","1","0"))))</f>
        <v>3</v>
      </c>
      <c r="L10" s="144">
        <v>8</v>
      </c>
      <c r="M10" s="183" t="str">
        <f>IF(L10&gt;=8.5,"A",IF(L10&gt;=7,"B",IF(L10&gt;=5.5,"C",IF(L10&gt;=4,"D","F"))))</f>
        <v>B</v>
      </c>
      <c r="N10" s="183" t="str">
        <f>IF(M10="A","4",IF(M10="B","3",IF(M10="C","2",IF(M10="D","1","0"))))</f>
        <v>3</v>
      </c>
      <c r="O10" s="144">
        <v>8.299999999999999</v>
      </c>
      <c r="P10" s="183" t="str">
        <f>IF(O10&gt;=8.5,"A",IF(O10&gt;=7,"B",IF(O10&gt;=5.5,"C",IF(O10&gt;=4,"D","F"))))</f>
        <v>B</v>
      </c>
      <c r="Q10" s="183" t="str">
        <f>IF(P10="A","4",IF(P10="B","3",IF(P10="C","2",IF(P10="D","1","0"))))</f>
        <v>3</v>
      </c>
      <c r="R10" s="144">
        <v>3.5</v>
      </c>
      <c r="S10" s="183" t="str">
        <f>IF(R10&gt;=8.5,"A",IF(R10&gt;=7,"B",IF(R10&gt;=5.5,"C",IF(R10&gt;=4,"D","F"))))</f>
        <v>F</v>
      </c>
      <c r="T10" s="183" t="str">
        <f>IF(S10="A","4",IF(S10="B","3",IF(S10="C","2",IF(S10="D","1","0"))))</f>
        <v>0</v>
      </c>
      <c r="U10" s="144">
        <v>4.199999999999999</v>
      </c>
      <c r="V10" s="183" t="str">
        <f>IF(U10&gt;=8.5,"A",IF(U10&gt;=7,"B",IF(U10&gt;=5.5,"C",IF(U10&gt;=4,"D","F"))))</f>
        <v>D</v>
      </c>
      <c r="W10" s="183" t="str">
        <f>IF(V10="A","4",IF(V10="B","3",IF(V10="C","2",IF(V10="D","1","0"))))</f>
        <v>1</v>
      </c>
      <c r="X10" s="150">
        <v>7</v>
      </c>
      <c r="Y10" s="183" t="str">
        <f>IF(X10&gt;=8.5,"A",IF(X10&gt;=7,"B",IF(X10&gt;=5.5,"C",IF(X10&gt;=4,"D","F"))))</f>
        <v>B</v>
      </c>
      <c r="Z10" s="183" t="str">
        <f>IF(Y10="A","4",IF(Y10="B","3",IF(Y10="C","2",IF(Y10="D","1","0"))))</f>
        <v>3</v>
      </c>
      <c r="AA10" s="150">
        <v>6.699999999999999</v>
      </c>
      <c r="AB10" s="183" t="str">
        <f>IF(AA10&gt;=8.5,"A",IF(AA10&gt;=7,"B",IF(AA10&gt;=5.5,"C",IF(AA10&gt;=4,"D","F"))))</f>
        <v>C</v>
      </c>
      <c r="AC10" s="183" t="str">
        <f>IF(AB10="A","4",IF(AB10="B","3",IF(AB10="C","2",IF(AB10="D","1","0"))))</f>
        <v>2</v>
      </c>
      <c r="AD10" s="151">
        <v>4.8999999999999995</v>
      </c>
      <c r="AE10" s="183" t="str">
        <f>IF(AD10&gt;=8.5,"A",IF(AD10&gt;=7,"B",IF(AD10&gt;=5.5,"C",IF(AD10&gt;=4,"D","F"))))</f>
        <v>D</v>
      </c>
      <c r="AF10" s="183" t="str">
        <f>IF(AE10="A","4",IF(AE10="B","3",IF(AE10="C","2",IF(AE10="D","1","0"))))</f>
        <v>1</v>
      </c>
      <c r="AG10" s="150" t="e">
        <v>#VALUE!</v>
      </c>
      <c r="AH10" s="183" t="e">
        <f>IF(AG10&gt;=8.5,"A",IF(AG10&gt;=7,"B",IF(AG10&gt;=5.5,"C",IF(AG10&gt;=4,"D","F"))))</f>
        <v>#VALUE!</v>
      </c>
      <c r="AI10" s="183" t="e">
        <f>IF(AH10="A","4",IF(AH10="B","3",IF(AH10="C","2",IF(AH10="D","1","0"))))</f>
        <v>#VALUE!</v>
      </c>
      <c r="AJ10" s="183">
        <v>7.299999999999999</v>
      </c>
      <c r="AK10" s="183" t="str">
        <f>IF(AJ10&gt;=8.5,"A",IF(AJ10&gt;=7,"B",IF(AJ10&gt;=5.5,"C",IF(AJ10&gt;=4,"D","F"))))</f>
        <v>B</v>
      </c>
      <c r="AL10" s="183" t="str">
        <f>IF(AK10="A","4",IF(AK10="B","3",IF(AK10="C","2",IF(AK10="D","1","0"))))</f>
        <v>3</v>
      </c>
      <c r="AM10" s="181" t="e">
        <f>F10*$F$7+I10*$I$7+L10*$L$7+O10*$O$7+R10*$R$7+U10*$U$7+X10*$X$7+AA10*$AA$7+AD10*$AD$7+AG10*$AG$7+AJ10*$AJ$7</f>
        <v>#VALUE!</v>
      </c>
      <c r="AN10" s="184" t="e">
        <f>AM10/$AM$7</f>
        <v>#VALUE!</v>
      </c>
      <c r="AO10" s="181" t="e">
        <f aca="true" t="shared" si="2" ref="AO10:AO73">H10*$F$7+K10*$I$7+N10*$L$7+Q10*$O$7+T10*$R$7+W10*$U$7+Z10*$X$7+AJ2+AC10*$AA$7+AF10*$AD$7+AI10*$AG$7+AL10*$AJ$7</f>
        <v>#VALUE!</v>
      </c>
      <c r="AP10" s="184" t="e">
        <f>AO10/$AM$7</f>
        <v>#VALUE!</v>
      </c>
      <c r="AQ10" s="120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9.5" customHeight="1">
      <c r="A11" s="173">
        <v>3</v>
      </c>
      <c r="B11" s="61">
        <v>1565010077</v>
      </c>
      <c r="C11" s="62" t="s">
        <v>70</v>
      </c>
      <c r="D11" s="63" t="s">
        <v>36</v>
      </c>
      <c r="E11" s="132" t="s">
        <v>198</v>
      </c>
      <c r="F11" s="144">
        <v>4.8999999999999995</v>
      </c>
      <c r="G11" s="183" t="str">
        <f t="shared" si="0"/>
        <v>D</v>
      </c>
      <c r="H11" s="183" t="str">
        <f t="shared" si="1"/>
        <v>1</v>
      </c>
      <c r="I11" s="144">
        <v>6.35</v>
      </c>
      <c r="J11" s="183" t="str">
        <f aca="true" t="shared" si="3" ref="J11:J74">IF(I11&gt;=8.5,"A",IF(I11&gt;=7,"B",IF(I11&gt;=5.5,"C",IF(I11&gt;=4,"D","F"))))</f>
        <v>C</v>
      </c>
      <c r="K11" s="183" t="str">
        <f aca="true" t="shared" si="4" ref="K11:K74">IF(J11="A","4",IF(J11="B","3",IF(J11="C","2",IF(J11="D","1","0"))))</f>
        <v>2</v>
      </c>
      <c r="L11" s="144">
        <v>7.299999999999999</v>
      </c>
      <c r="M11" s="183" t="str">
        <f aca="true" t="shared" si="5" ref="M11:M74">IF(L11&gt;=8.5,"A",IF(L11&gt;=7,"B",IF(L11&gt;=5.5,"C",IF(L11&gt;=4,"D","F"))))</f>
        <v>B</v>
      </c>
      <c r="N11" s="183" t="str">
        <f aca="true" t="shared" si="6" ref="N11:N74">IF(M11="A","4",IF(M11="B","3",IF(M11="C","2",IF(M11="D","1","0"))))</f>
        <v>3</v>
      </c>
      <c r="O11" s="144">
        <v>6.899999999999999</v>
      </c>
      <c r="P11" s="183" t="str">
        <f aca="true" t="shared" si="7" ref="P11:P74">IF(O11&gt;=8.5,"A",IF(O11&gt;=7,"B",IF(O11&gt;=5.5,"C",IF(O11&gt;=4,"D","F"))))</f>
        <v>C</v>
      </c>
      <c r="Q11" s="183" t="str">
        <f aca="true" t="shared" si="8" ref="Q11:Q74">IF(P11="A","4",IF(P11="B","3",IF(P11="C","2",IF(P11="D","1","0"))))</f>
        <v>2</v>
      </c>
      <c r="R11" s="144" t="e">
        <v>#VALUE!</v>
      </c>
      <c r="S11" s="183" t="e">
        <f>IF(R11&gt;=8.5,"A",IF(R11&gt;=7,"B",IF(R11&gt;=5.5,"C",IF(R11&gt;=4,"D","F"))))</f>
        <v>#VALUE!</v>
      </c>
      <c r="T11" s="183" t="e">
        <f>IF(S11="A","4",IF(S11="B","3",IF(S11="C","2",IF(S11="D","1","0"))))</f>
        <v>#VALUE!</v>
      </c>
      <c r="U11" s="144" t="e">
        <v>#VALUE!</v>
      </c>
      <c r="V11" s="183" t="e">
        <f aca="true" t="shared" si="9" ref="V11:V74">IF(U11&gt;=8.5,"A",IF(U11&gt;=7,"B",IF(U11&gt;=5.5,"C",IF(U11&gt;=4,"D","F"))))</f>
        <v>#VALUE!</v>
      </c>
      <c r="W11" s="183" t="e">
        <f aca="true" t="shared" si="10" ref="W11:W74">IF(V11="A","4",IF(V11="B","3",IF(V11="C","2",IF(V11="D","1","0"))))</f>
        <v>#VALUE!</v>
      </c>
      <c r="X11" s="150">
        <v>6.6</v>
      </c>
      <c r="Y11" s="183" t="str">
        <f aca="true" t="shared" si="11" ref="Y11:Y74">IF(X11&gt;=8.5,"A",IF(X11&gt;=7,"B",IF(X11&gt;=5.5,"C",IF(X11&gt;=4,"D","F"))))</f>
        <v>C</v>
      </c>
      <c r="Z11" s="183" t="str">
        <f aca="true" t="shared" si="12" ref="Z11:Z74">IF(Y11="A","4",IF(Y11="B","3",IF(Y11="C","2",IF(Y11="D","1","0"))))</f>
        <v>2</v>
      </c>
      <c r="AA11" s="150">
        <v>5.6</v>
      </c>
      <c r="AB11" s="183" t="str">
        <f aca="true" t="shared" si="13" ref="AB11:AB74">IF(AA11&gt;=8.5,"A",IF(AA11&gt;=7,"B",IF(AA11&gt;=5.5,"C",IF(AA11&gt;=4,"D","F"))))</f>
        <v>C</v>
      </c>
      <c r="AC11" s="183" t="str">
        <f aca="true" t="shared" si="14" ref="AC11:AC74">IF(AB11="A","4",IF(AB11="B","3",IF(AB11="C","2",IF(AB11="D","1","0"))))</f>
        <v>2</v>
      </c>
      <c r="AD11" s="151">
        <v>4.199999999999999</v>
      </c>
      <c r="AE11" s="183" t="str">
        <f aca="true" t="shared" si="15" ref="AE11:AE74">IF(AD11&gt;=8.5,"A",IF(AD11&gt;=7,"B",IF(AD11&gt;=5.5,"C",IF(AD11&gt;=4,"D","F"))))</f>
        <v>D</v>
      </c>
      <c r="AF11" s="183" t="str">
        <f aca="true" t="shared" si="16" ref="AF11:AF74">IF(AE11="A","4",IF(AE11="B","3",IF(AE11="C","2",IF(AE11="D","1","0"))))</f>
        <v>1</v>
      </c>
      <c r="AG11" s="150">
        <v>7</v>
      </c>
      <c r="AH11" s="183" t="str">
        <f aca="true" t="shared" si="17" ref="AH11:AH74">IF(AG11&gt;=8.5,"A",IF(AG11&gt;=7,"B",IF(AG11&gt;=5.5,"C",IF(AG11&gt;=4,"D","F"))))</f>
        <v>B</v>
      </c>
      <c r="AI11" s="183" t="str">
        <f aca="true" t="shared" si="18" ref="AI11:AI74">IF(AH11="A","4",IF(AH11="B","3",IF(AH11="C","2",IF(AH11="D","1","0"))))</f>
        <v>3</v>
      </c>
      <c r="AJ11" s="183">
        <v>7</v>
      </c>
      <c r="AK11" s="183" t="str">
        <f aca="true" t="shared" si="19" ref="AK11:AK74">IF(AJ11&gt;=8.5,"A",IF(AJ11&gt;=7,"B",IF(AJ11&gt;=5.5,"C",IF(AJ11&gt;=4,"D","F"))))</f>
        <v>B</v>
      </c>
      <c r="AL11" s="183" t="str">
        <f aca="true" t="shared" si="20" ref="AL11:AL74">IF(AK11="A","4",IF(AK11="B","3",IF(AK11="C","2",IF(AK11="D","1","0"))))</f>
        <v>3</v>
      </c>
      <c r="AM11" s="181" t="e">
        <f aca="true" t="shared" si="21" ref="AM11:AM74">F11*$F$7+I11*$I$7+L11*$L$7+O11*$O$7+R11*$R$7+U11*$U$7+X11*$X$7+AA11*$AA$7+AD11*$AD$7+AG11*$AG$7+AJ11*$AJ$7</f>
        <v>#VALUE!</v>
      </c>
      <c r="AN11" s="184" t="e">
        <f aca="true" t="shared" si="22" ref="AN11:AN74">AM11/$AM$7</f>
        <v>#VALUE!</v>
      </c>
      <c r="AO11" s="181" t="e">
        <f t="shared" si="2"/>
        <v>#VALUE!</v>
      </c>
      <c r="AP11" s="184" t="e">
        <f aca="true" t="shared" si="23" ref="AP11:AP74">AO11/$AM$7</f>
        <v>#VALUE!</v>
      </c>
      <c r="AQ11" s="120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ht="19.5" customHeight="1">
      <c r="A12" s="173">
        <v>4</v>
      </c>
      <c r="B12" s="61">
        <v>1565010078</v>
      </c>
      <c r="C12" s="62" t="s">
        <v>71</v>
      </c>
      <c r="D12" s="63" t="s">
        <v>72</v>
      </c>
      <c r="E12" s="132">
        <v>28887</v>
      </c>
      <c r="F12" s="144">
        <v>7.299999999999999</v>
      </c>
      <c r="G12" s="183" t="str">
        <f t="shared" si="0"/>
        <v>B</v>
      </c>
      <c r="H12" s="183" t="str">
        <f t="shared" si="1"/>
        <v>3</v>
      </c>
      <c r="I12" s="144">
        <v>7.699999999999999</v>
      </c>
      <c r="J12" s="183" t="str">
        <f t="shared" si="3"/>
        <v>B</v>
      </c>
      <c r="K12" s="183" t="str">
        <f t="shared" si="4"/>
        <v>3</v>
      </c>
      <c r="L12" s="144">
        <v>8</v>
      </c>
      <c r="M12" s="183" t="str">
        <f t="shared" si="5"/>
        <v>B</v>
      </c>
      <c r="N12" s="183" t="str">
        <f t="shared" si="6"/>
        <v>3</v>
      </c>
      <c r="O12" s="144">
        <v>8.299999999999999</v>
      </c>
      <c r="P12" s="183" t="str">
        <f t="shared" si="7"/>
        <v>B</v>
      </c>
      <c r="Q12" s="183" t="str">
        <f t="shared" si="8"/>
        <v>3</v>
      </c>
      <c r="R12" s="144">
        <v>7.699999999999999</v>
      </c>
      <c r="S12" s="183" t="str">
        <f aca="true" t="shared" si="24" ref="S12:S75">IF(R12&gt;=8.5,"A",IF(R12&gt;=7,"B",IF(R12&gt;=5.5,"C",IF(R12&gt;=4,"D","F"))))</f>
        <v>B</v>
      </c>
      <c r="T12" s="183" t="str">
        <f aca="true" t="shared" si="25" ref="T12:T75">IF(S12="A","4",IF(S12="B","3",IF(S12="C","2",IF(S12="D","1","0"))))</f>
        <v>3</v>
      </c>
      <c r="U12" s="144">
        <v>7</v>
      </c>
      <c r="V12" s="183" t="str">
        <f t="shared" si="9"/>
        <v>B</v>
      </c>
      <c r="W12" s="183" t="str">
        <f t="shared" si="10"/>
        <v>3</v>
      </c>
      <c r="X12" s="150">
        <v>7</v>
      </c>
      <c r="Y12" s="183" t="str">
        <f t="shared" si="11"/>
        <v>B</v>
      </c>
      <c r="Z12" s="183" t="str">
        <f t="shared" si="12"/>
        <v>3</v>
      </c>
      <c r="AA12" s="150">
        <v>5.999999999999999</v>
      </c>
      <c r="AB12" s="183" t="str">
        <f t="shared" si="13"/>
        <v>C</v>
      </c>
      <c r="AC12" s="183" t="str">
        <f t="shared" si="14"/>
        <v>2</v>
      </c>
      <c r="AD12" s="151">
        <v>6.299999999999999</v>
      </c>
      <c r="AE12" s="183" t="str">
        <f t="shared" si="15"/>
        <v>C</v>
      </c>
      <c r="AF12" s="183" t="str">
        <f t="shared" si="16"/>
        <v>2</v>
      </c>
      <c r="AG12" s="150">
        <v>7</v>
      </c>
      <c r="AH12" s="183" t="str">
        <f t="shared" si="17"/>
        <v>B</v>
      </c>
      <c r="AI12" s="183" t="str">
        <f t="shared" si="18"/>
        <v>3</v>
      </c>
      <c r="AJ12" s="183">
        <v>7.299999999999999</v>
      </c>
      <c r="AK12" s="183" t="str">
        <f t="shared" si="19"/>
        <v>B</v>
      </c>
      <c r="AL12" s="183" t="str">
        <f t="shared" si="20"/>
        <v>3</v>
      </c>
      <c r="AM12" s="181">
        <f t="shared" si="21"/>
        <v>159.2</v>
      </c>
      <c r="AN12" s="184">
        <f t="shared" si="22"/>
        <v>7.236363636363635</v>
      </c>
      <c r="AO12" s="181">
        <f t="shared" si="2"/>
        <v>62</v>
      </c>
      <c r="AP12" s="184">
        <f t="shared" si="23"/>
        <v>2.8181818181818183</v>
      </c>
      <c r="AQ12" s="120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ht="19.5" customHeight="1">
      <c r="A13" s="173">
        <v>5</v>
      </c>
      <c r="B13" s="61">
        <v>1565010079</v>
      </c>
      <c r="C13" s="62" t="s">
        <v>37</v>
      </c>
      <c r="D13" s="63" t="s">
        <v>8</v>
      </c>
      <c r="E13" s="132" t="s">
        <v>199</v>
      </c>
      <c r="F13" s="144">
        <v>7.299999999999999</v>
      </c>
      <c r="G13" s="183" t="str">
        <f t="shared" si="0"/>
        <v>B</v>
      </c>
      <c r="H13" s="183" t="str">
        <f t="shared" si="1"/>
        <v>3</v>
      </c>
      <c r="I13" s="144">
        <v>7.6</v>
      </c>
      <c r="J13" s="183" t="str">
        <f t="shared" si="3"/>
        <v>B</v>
      </c>
      <c r="K13" s="183" t="str">
        <f t="shared" si="4"/>
        <v>3</v>
      </c>
      <c r="L13" s="144">
        <v>6.899999999999999</v>
      </c>
      <c r="M13" s="183" t="str">
        <f t="shared" si="5"/>
        <v>C</v>
      </c>
      <c r="N13" s="183" t="str">
        <f t="shared" si="6"/>
        <v>2</v>
      </c>
      <c r="O13" s="144">
        <v>7.6</v>
      </c>
      <c r="P13" s="183" t="str">
        <f t="shared" si="7"/>
        <v>B</v>
      </c>
      <c r="Q13" s="183" t="str">
        <f t="shared" si="8"/>
        <v>3</v>
      </c>
      <c r="R13" s="144">
        <v>8.7</v>
      </c>
      <c r="S13" s="183" t="str">
        <f t="shared" si="24"/>
        <v>A</v>
      </c>
      <c r="T13" s="183" t="str">
        <f t="shared" si="25"/>
        <v>4</v>
      </c>
      <c r="U13" s="144">
        <v>8</v>
      </c>
      <c r="V13" s="183" t="str">
        <f t="shared" si="9"/>
        <v>B</v>
      </c>
      <c r="W13" s="183" t="str">
        <f t="shared" si="10"/>
        <v>3</v>
      </c>
      <c r="X13" s="150">
        <v>7.299999999999999</v>
      </c>
      <c r="Y13" s="183" t="str">
        <f t="shared" si="11"/>
        <v>B</v>
      </c>
      <c r="Z13" s="183" t="str">
        <f t="shared" si="12"/>
        <v>3</v>
      </c>
      <c r="AA13" s="150">
        <v>6.299999999999999</v>
      </c>
      <c r="AB13" s="183" t="str">
        <f t="shared" si="13"/>
        <v>C</v>
      </c>
      <c r="AC13" s="183" t="str">
        <f t="shared" si="14"/>
        <v>2</v>
      </c>
      <c r="AD13" s="151">
        <v>6.899999999999999</v>
      </c>
      <c r="AE13" s="183" t="str">
        <f t="shared" si="15"/>
        <v>C</v>
      </c>
      <c r="AF13" s="183" t="str">
        <f t="shared" si="16"/>
        <v>2</v>
      </c>
      <c r="AG13" s="150">
        <v>8</v>
      </c>
      <c r="AH13" s="183" t="str">
        <f t="shared" si="17"/>
        <v>B</v>
      </c>
      <c r="AI13" s="183" t="str">
        <f t="shared" si="18"/>
        <v>3</v>
      </c>
      <c r="AJ13" s="183">
        <v>7.699999999999999</v>
      </c>
      <c r="AK13" s="183" t="str">
        <f t="shared" si="19"/>
        <v>B</v>
      </c>
      <c r="AL13" s="183" t="str">
        <f t="shared" si="20"/>
        <v>3</v>
      </c>
      <c r="AM13" s="181">
        <f t="shared" si="21"/>
        <v>164.6</v>
      </c>
      <c r="AN13" s="184">
        <f t="shared" si="22"/>
        <v>7.4818181818181815</v>
      </c>
      <c r="AO13" s="181">
        <f t="shared" si="2"/>
        <v>62</v>
      </c>
      <c r="AP13" s="184">
        <f t="shared" si="23"/>
        <v>2.8181818181818183</v>
      </c>
      <c r="AQ13" s="120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ht="19.5" customHeight="1">
      <c r="A14" s="173">
        <v>6</v>
      </c>
      <c r="B14" s="61">
        <v>1565010080</v>
      </c>
      <c r="C14" s="62" t="s">
        <v>73</v>
      </c>
      <c r="D14" s="63" t="s">
        <v>74</v>
      </c>
      <c r="E14" s="132" t="s">
        <v>200</v>
      </c>
      <c r="F14" s="144" t="e">
        <v>#VALUE!</v>
      </c>
      <c r="G14" s="183" t="e">
        <f t="shared" si="0"/>
        <v>#VALUE!</v>
      </c>
      <c r="H14" s="183" t="e">
        <f t="shared" si="1"/>
        <v>#VALUE!</v>
      </c>
      <c r="I14" s="144" t="e">
        <v>#VALUE!</v>
      </c>
      <c r="J14" s="183" t="e">
        <f t="shared" si="3"/>
        <v>#VALUE!</v>
      </c>
      <c r="K14" s="183" t="e">
        <f t="shared" si="4"/>
        <v>#VALUE!</v>
      </c>
      <c r="L14" s="144" t="e">
        <v>#VALUE!</v>
      </c>
      <c r="M14" s="183" t="e">
        <f t="shared" si="5"/>
        <v>#VALUE!</v>
      </c>
      <c r="N14" s="183" t="e">
        <f t="shared" si="6"/>
        <v>#VALUE!</v>
      </c>
      <c r="O14" s="144" t="e">
        <v>#VALUE!</v>
      </c>
      <c r="P14" s="183" t="e">
        <f t="shared" si="7"/>
        <v>#VALUE!</v>
      </c>
      <c r="Q14" s="183" t="e">
        <f t="shared" si="8"/>
        <v>#VALUE!</v>
      </c>
      <c r="R14" s="144" t="e">
        <v>#VALUE!</v>
      </c>
      <c r="S14" s="183" t="e">
        <f t="shared" si="24"/>
        <v>#VALUE!</v>
      </c>
      <c r="T14" s="183" t="e">
        <f t="shared" si="25"/>
        <v>#VALUE!</v>
      </c>
      <c r="U14" s="144" t="e">
        <v>#VALUE!</v>
      </c>
      <c r="V14" s="183" t="e">
        <f t="shared" si="9"/>
        <v>#VALUE!</v>
      </c>
      <c r="W14" s="183" t="e">
        <f t="shared" si="10"/>
        <v>#VALUE!</v>
      </c>
      <c r="X14" s="150" t="e">
        <v>#VALUE!</v>
      </c>
      <c r="Y14" s="183" t="e">
        <f t="shared" si="11"/>
        <v>#VALUE!</v>
      </c>
      <c r="Z14" s="183" t="e">
        <f t="shared" si="12"/>
        <v>#VALUE!</v>
      </c>
      <c r="AA14" s="150" t="e">
        <v>#VALUE!</v>
      </c>
      <c r="AB14" s="183" t="e">
        <f t="shared" si="13"/>
        <v>#VALUE!</v>
      </c>
      <c r="AC14" s="183" t="e">
        <f t="shared" si="14"/>
        <v>#VALUE!</v>
      </c>
      <c r="AD14" s="151" t="e">
        <v>#VALUE!</v>
      </c>
      <c r="AE14" s="183" t="e">
        <f t="shared" si="15"/>
        <v>#VALUE!</v>
      </c>
      <c r="AF14" s="183" t="e">
        <f t="shared" si="16"/>
        <v>#VALUE!</v>
      </c>
      <c r="AG14" s="150" t="e">
        <v>#VALUE!</v>
      </c>
      <c r="AH14" s="183" t="e">
        <f t="shared" si="17"/>
        <v>#VALUE!</v>
      </c>
      <c r="AI14" s="183" t="e">
        <f t="shared" si="18"/>
        <v>#VALUE!</v>
      </c>
      <c r="AJ14" s="183" t="e">
        <v>#VALUE!</v>
      </c>
      <c r="AK14" s="183" t="e">
        <f t="shared" si="19"/>
        <v>#VALUE!</v>
      </c>
      <c r="AL14" s="183" t="e">
        <f t="shared" si="20"/>
        <v>#VALUE!</v>
      </c>
      <c r="AM14" s="181" t="e">
        <f t="shared" si="21"/>
        <v>#VALUE!</v>
      </c>
      <c r="AN14" s="184" t="e">
        <f t="shared" si="22"/>
        <v>#VALUE!</v>
      </c>
      <c r="AO14" s="181" t="e">
        <f>H14*$F$7+K14*$I$7+N14*$L$7+Q14*$O$7+T14*$R$7+W14*$U$7+Z14*$X$7+AC14*$AA$7+AF14*$AD$7+AI14*$AG$7+AL14*$AJ$7</f>
        <v>#VALUE!</v>
      </c>
      <c r="AP14" s="184" t="e">
        <f>AO14/$AM$7</f>
        <v>#VALUE!</v>
      </c>
      <c r="AQ14" s="120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9.5" customHeight="1">
      <c r="A15" s="173">
        <v>7</v>
      </c>
      <c r="B15" s="61">
        <v>1565010081</v>
      </c>
      <c r="C15" s="62" t="s">
        <v>44</v>
      </c>
      <c r="D15" s="63" t="s">
        <v>9</v>
      </c>
      <c r="E15" s="132" t="s">
        <v>201</v>
      </c>
      <c r="F15" s="144">
        <v>6.299999999999999</v>
      </c>
      <c r="G15" s="183" t="str">
        <f t="shared" si="0"/>
        <v>C</v>
      </c>
      <c r="H15" s="183" t="str">
        <f t="shared" si="1"/>
        <v>2</v>
      </c>
      <c r="I15" s="144">
        <v>6.699999999999999</v>
      </c>
      <c r="J15" s="183" t="str">
        <f t="shared" si="3"/>
        <v>C</v>
      </c>
      <c r="K15" s="183" t="str">
        <f>IF(J15="A","4",IF(J15="B","3",IF(J15="C","2",IF(J15="D","1","0"))))</f>
        <v>2</v>
      </c>
      <c r="L15" s="144">
        <v>6.6</v>
      </c>
      <c r="M15" s="183" t="str">
        <f t="shared" si="5"/>
        <v>C</v>
      </c>
      <c r="N15" s="183" t="str">
        <f t="shared" si="6"/>
        <v>2</v>
      </c>
      <c r="O15" s="144">
        <v>7.6</v>
      </c>
      <c r="P15" s="183" t="str">
        <f t="shared" si="7"/>
        <v>B</v>
      </c>
      <c r="Q15" s="183" t="str">
        <f t="shared" si="8"/>
        <v>3</v>
      </c>
      <c r="R15" s="144">
        <v>4.199999999999999</v>
      </c>
      <c r="S15" s="183" t="str">
        <f t="shared" si="24"/>
        <v>D</v>
      </c>
      <c r="T15" s="183" t="str">
        <f t="shared" si="25"/>
        <v>1</v>
      </c>
      <c r="U15" s="144">
        <v>4.199999999999999</v>
      </c>
      <c r="V15" s="183" t="str">
        <f t="shared" si="9"/>
        <v>D</v>
      </c>
      <c r="W15" s="183" t="str">
        <f t="shared" si="10"/>
        <v>1</v>
      </c>
      <c r="X15" s="150">
        <v>6.299999999999999</v>
      </c>
      <c r="Y15" s="183" t="str">
        <f t="shared" si="11"/>
        <v>C</v>
      </c>
      <c r="Z15" s="183" t="str">
        <f t="shared" si="12"/>
        <v>2</v>
      </c>
      <c r="AA15" s="150">
        <v>7</v>
      </c>
      <c r="AB15" s="183" t="str">
        <f t="shared" si="13"/>
        <v>B</v>
      </c>
      <c r="AC15" s="183" t="str">
        <f t="shared" si="14"/>
        <v>3</v>
      </c>
      <c r="AD15" s="151">
        <v>4.199999999999999</v>
      </c>
      <c r="AE15" s="183" t="str">
        <f t="shared" si="15"/>
        <v>D</v>
      </c>
      <c r="AF15" s="183" t="str">
        <f t="shared" si="16"/>
        <v>1</v>
      </c>
      <c r="AG15" s="150">
        <v>7</v>
      </c>
      <c r="AH15" s="183" t="str">
        <f t="shared" si="17"/>
        <v>B</v>
      </c>
      <c r="AI15" s="183" t="str">
        <f t="shared" si="18"/>
        <v>3</v>
      </c>
      <c r="AJ15" s="183">
        <v>7.299999999999999</v>
      </c>
      <c r="AK15" s="183" t="str">
        <f t="shared" si="19"/>
        <v>B</v>
      </c>
      <c r="AL15" s="183" t="str">
        <f t="shared" si="20"/>
        <v>3</v>
      </c>
      <c r="AM15" s="181">
        <f t="shared" si="21"/>
        <v>134.79999999999998</v>
      </c>
      <c r="AN15" s="184">
        <f t="shared" si="22"/>
        <v>6.127272727272726</v>
      </c>
      <c r="AO15" s="181">
        <f>H15*$F$7+K15*$I$7+N15*$L$7+Q15*$O$7+T15*$R$7+W15*$U$7+Z15*$X$7+AC15*$AA$7+AF15*$AD$7+AI15*$AG$7+AL15*$AJ$7</f>
        <v>46</v>
      </c>
      <c r="AP15" s="184">
        <f>AO15/$AM$7</f>
        <v>2.090909090909091</v>
      </c>
      <c r="AQ15" s="120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19.5" customHeight="1">
      <c r="A16" s="173">
        <v>8</v>
      </c>
      <c r="B16" s="61">
        <v>1565010084</v>
      </c>
      <c r="C16" s="62" t="s">
        <v>75</v>
      </c>
      <c r="D16" s="63" t="s">
        <v>76</v>
      </c>
      <c r="E16" s="132" t="s">
        <v>202</v>
      </c>
      <c r="F16" s="144">
        <v>4.8999999999999995</v>
      </c>
      <c r="G16" s="183" t="str">
        <f aca="true" t="shared" si="26" ref="G16:G74">IF(F16&gt;=8.5,"A",IF(F16&gt;=7,"B",IF(F16&gt;=5.5,"C",IF(F16&gt;=4,"D","F"))))</f>
        <v>D</v>
      </c>
      <c r="H16" s="183" t="str">
        <f aca="true" t="shared" si="27" ref="H16:H74">IF(G16="A","4",IF(G16="B","3",IF(G16="C","2",IF(G16="D","1","0"))))</f>
        <v>1</v>
      </c>
      <c r="I16" s="144">
        <v>6.35</v>
      </c>
      <c r="J16" s="183" t="str">
        <f t="shared" si="3"/>
        <v>C</v>
      </c>
      <c r="K16" s="183" t="str">
        <f t="shared" si="4"/>
        <v>2</v>
      </c>
      <c r="L16" s="144">
        <v>7.299999999999999</v>
      </c>
      <c r="M16" s="183" t="str">
        <f t="shared" si="5"/>
        <v>B</v>
      </c>
      <c r="N16" s="183" t="str">
        <f t="shared" si="6"/>
        <v>3</v>
      </c>
      <c r="O16" s="144">
        <v>6.899999999999999</v>
      </c>
      <c r="P16" s="183" t="str">
        <f t="shared" si="7"/>
        <v>C</v>
      </c>
      <c r="Q16" s="183" t="str">
        <f t="shared" si="8"/>
        <v>2</v>
      </c>
      <c r="R16" s="144">
        <v>3.5</v>
      </c>
      <c r="S16" s="183" t="str">
        <f t="shared" si="24"/>
        <v>F</v>
      </c>
      <c r="T16" s="183" t="str">
        <f t="shared" si="25"/>
        <v>0</v>
      </c>
      <c r="U16" s="144">
        <v>4.199999999999999</v>
      </c>
      <c r="V16" s="183" t="str">
        <f t="shared" si="9"/>
        <v>D</v>
      </c>
      <c r="W16" s="183" t="str">
        <f t="shared" si="10"/>
        <v>1</v>
      </c>
      <c r="X16" s="150">
        <v>7</v>
      </c>
      <c r="Y16" s="183" t="str">
        <f t="shared" si="11"/>
        <v>B</v>
      </c>
      <c r="Z16" s="183" t="str">
        <f t="shared" si="12"/>
        <v>3</v>
      </c>
      <c r="AA16" s="150">
        <v>5.999999999999999</v>
      </c>
      <c r="AB16" s="183" t="str">
        <f t="shared" si="13"/>
        <v>C</v>
      </c>
      <c r="AC16" s="183" t="str">
        <f t="shared" si="14"/>
        <v>2</v>
      </c>
      <c r="AD16" s="151">
        <v>5.6</v>
      </c>
      <c r="AE16" s="183" t="str">
        <f t="shared" si="15"/>
        <v>C</v>
      </c>
      <c r="AF16" s="183" t="str">
        <f t="shared" si="16"/>
        <v>2</v>
      </c>
      <c r="AG16" s="150">
        <v>7.699999999999999</v>
      </c>
      <c r="AH16" s="183" t="str">
        <f t="shared" si="17"/>
        <v>B</v>
      </c>
      <c r="AI16" s="183" t="str">
        <f t="shared" si="18"/>
        <v>3</v>
      </c>
      <c r="AJ16" s="183">
        <v>7.699999999999999</v>
      </c>
      <c r="AK16" s="183" t="str">
        <f t="shared" si="19"/>
        <v>B</v>
      </c>
      <c r="AL16" s="183" t="str">
        <f t="shared" si="20"/>
        <v>3</v>
      </c>
      <c r="AM16" s="181">
        <f t="shared" si="21"/>
        <v>134.29999999999998</v>
      </c>
      <c r="AN16" s="184">
        <f t="shared" si="22"/>
        <v>6.104545454545454</v>
      </c>
      <c r="AO16" s="181">
        <f>H16*$F$7+K16*$I$7+N16*$L$7+Q16*$O$7+T16*$R$7+W16*$U$7+Z16*$X$7+AC16*$AA$7+AF16*$AD$7+AI16*$AG$7+AL16*$AJ$7</f>
        <v>44</v>
      </c>
      <c r="AP16" s="184">
        <f t="shared" si="23"/>
        <v>2</v>
      </c>
      <c r="AQ16" s="120"/>
      <c r="AR16" s="122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9.5" customHeight="1">
      <c r="A17" s="173">
        <v>9</v>
      </c>
      <c r="B17" s="61">
        <v>1565010086</v>
      </c>
      <c r="C17" s="62" t="s">
        <v>77</v>
      </c>
      <c r="D17" s="63" t="s">
        <v>11</v>
      </c>
      <c r="E17" s="132">
        <v>33339</v>
      </c>
      <c r="F17" s="144">
        <v>6.6</v>
      </c>
      <c r="G17" s="183" t="str">
        <f t="shared" si="26"/>
        <v>C</v>
      </c>
      <c r="H17" s="183" t="str">
        <f t="shared" si="27"/>
        <v>2</v>
      </c>
      <c r="I17" s="144">
        <v>6.35</v>
      </c>
      <c r="J17" s="183" t="str">
        <f t="shared" si="3"/>
        <v>C</v>
      </c>
      <c r="K17" s="183" t="str">
        <f t="shared" si="4"/>
        <v>2</v>
      </c>
      <c r="L17" s="144">
        <v>8</v>
      </c>
      <c r="M17" s="183" t="str">
        <f t="shared" si="5"/>
        <v>B</v>
      </c>
      <c r="N17" s="183" t="str">
        <f t="shared" si="6"/>
        <v>3</v>
      </c>
      <c r="O17" s="144">
        <v>8.299999999999999</v>
      </c>
      <c r="P17" s="183" t="str">
        <f t="shared" si="7"/>
        <v>B</v>
      </c>
      <c r="Q17" s="183" t="str">
        <f t="shared" si="8"/>
        <v>3</v>
      </c>
      <c r="R17" s="144">
        <v>5.9</v>
      </c>
      <c r="S17" s="183" t="str">
        <f t="shared" si="24"/>
        <v>C</v>
      </c>
      <c r="T17" s="183" t="str">
        <f t="shared" si="25"/>
        <v>2</v>
      </c>
      <c r="U17" s="144">
        <v>6.6</v>
      </c>
      <c r="V17" s="183" t="str">
        <f t="shared" si="9"/>
        <v>C</v>
      </c>
      <c r="W17" s="183" t="str">
        <f t="shared" si="10"/>
        <v>2</v>
      </c>
      <c r="X17" s="150">
        <v>7</v>
      </c>
      <c r="Y17" s="183" t="str">
        <f t="shared" si="11"/>
        <v>B</v>
      </c>
      <c r="Z17" s="183" t="str">
        <f t="shared" si="12"/>
        <v>3</v>
      </c>
      <c r="AA17" s="150">
        <v>5.6</v>
      </c>
      <c r="AB17" s="183" t="str">
        <f t="shared" si="13"/>
        <v>C</v>
      </c>
      <c r="AC17" s="183" t="str">
        <f t="shared" si="14"/>
        <v>2</v>
      </c>
      <c r="AD17" s="151">
        <v>8</v>
      </c>
      <c r="AE17" s="183" t="str">
        <f t="shared" si="15"/>
        <v>B</v>
      </c>
      <c r="AF17" s="183" t="str">
        <f t="shared" si="16"/>
        <v>3</v>
      </c>
      <c r="AG17" s="150">
        <v>7</v>
      </c>
      <c r="AH17" s="183" t="str">
        <f t="shared" si="17"/>
        <v>B</v>
      </c>
      <c r="AI17" s="183" t="str">
        <f t="shared" si="18"/>
        <v>3</v>
      </c>
      <c r="AJ17" s="183">
        <v>6.6</v>
      </c>
      <c r="AK17" s="183" t="str">
        <f t="shared" si="19"/>
        <v>C</v>
      </c>
      <c r="AL17" s="183" t="str">
        <f t="shared" si="20"/>
        <v>2</v>
      </c>
      <c r="AM17" s="181">
        <f t="shared" si="21"/>
        <v>151.89999999999998</v>
      </c>
      <c r="AN17" s="184">
        <f t="shared" si="22"/>
        <v>6.904545454545453</v>
      </c>
      <c r="AO17" s="181">
        <f t="shared" si="2"/>
        <v>61</v>
      </c>
      <c r="AP17" s="184">
        <f t="shared" si="23"/>
        <v>2.772727272727273</v>
      </c>
      <c r="AQ17" s="120"/>
      <c r="AR17" s="123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19.5" customHeight="1">
      <c r="A18" s="173">
        <v>10</v>
      </c>
      <c r="B18" s="61">
        <v>1565010087</v>
      </c>
      <c r="C18" s="62" t="s">
        <v>78</v>
      </c>
      <c r="D18" s="63" t="s">
        <v>13</v>
      </c>
      <c r="E18" s="132" t="s">
        <v>203</v>
      </c>
      <c r="F18" s="144">
        <v>5.9</v>
      </c>
      <c r="G18" s="183" t="str">
        <f t="shared" si="26"/>
        <v>C</v>
      </c>
      <c r="H18" s="183" t="str">
        <f t="shared" si="27"/>
        <v>2</v>
      </c>
      <c r="I18" s="144">
        <v>7.6</v>
      </c>
      <c r="J18" s="183" t="str">
        <f t="shared" si="3"/>
        <v>B</v>
      </c>
      <c r="K18" s="183" t="str">
        <f t="shared" si="4"/>
        <v>3</v>
      </c>
      <c r="L18" s="144">
        <v>7.6</v>
      </c>
      <c r="M18" s="183" t="str">
        <f t="shared" si="5"/>
        <v>B</v>
      </c>
      <c r="N18" s="183" t="str">
        <f t="shared" si="6"/>
        <v>3</v>
      </c>
      <c r="O18" s="144">
        <v>6.899999999999999</v>
      </c>
      <c r="P18" s="183" t="str">
        <f t="shared" si="7"/>
        <v>C</v>
      </c>
      <c r="Q18" s="183" t="str">
        <f t="shared" si="8"/>
        <v>2</v>
      </c>
      <c r="R18" s="144">
        <v>7.299999999999999</v>
      </c>
      <c r="S18" s="183" t="str">
        <f t="shared" si="24"/>
        <v>B</v>
      </c>
      <c r="T18" s="183" t="str">
        <f t="shared" si="25"/>
        <v>3</v>
      </c>
      <c r="U18" s="144">
        <v>7.299999999999999</v>
      </c>
      <c r="V18" s="183" t="str">
        <f t="shared" si="9"/>
        <v>B</v>
      </c>
      <c r="W18" s="183" t="str">
        <f t="shared" si="10"/>
        <v>3</v>
      </c>
      <c r="X18" s="150">
        <v>7</v>
      </c>
      <c r="Y18" s="183" t="str">
        <f t="shared" si="11"/>
        <v>B</v>
      </c>
      <c r="Z18" s="183" t="str">
        <f t="shared" si="12"/>
        <v>3</v>
      </c>
      <c r="AA18" s="150">
        <v>6.299999999999999</v>
      </c>
      <c r="AB18" s="183" t="str">
        <f t="shared" si="13"/>
        <v>C</v>
      </c>
      <c r="AC18" s="183" t="str">
        <f t="shared" si="14"/>
        <v>2</v>
      </c>
      <c r="AD18" s="151">
        <v>6.899999999999999</v>
      </c>
      <c r="AE18" s="183" t="str">
        <f t="shared" si="15"/>
        <v>C</v>
      </c>
      <c r="AF18" s="183" t="str">
        <f t="shared" si="16"/>
        <v>2</v>
      </c>
      <c r="AG18" s="150">
        <v>6.6</v>
      </c>
      <c r="AH18" s="183" t="str">
        <f t="shared" si="17"/>
        <v>C</v>
      </c>
      <c r="AI18" s="183" t="str">
        <f t="shared" si="18"/>
        <v>2</v>
      </c>
      <c r="AJ18" s="183">
        <v>8.299999999999999</v>
      </c>
      <c r="AK18" s="183" t="str">
        <f t="shared" si="19"/>
        <v>B</v>
      </c>
      <c r="AL18" s="183" t="str">
        <f t="shared" si="20"/>
        <v>3</v>
      </c>
      <c r="AM18" s="181">
        <f t="shared" si="21"/>
        <v>155.39999999999998</v>
      </c>
      <c r="AN18" s="184">
        <f t="shared" si="22"/>
        <v>7.063636363636363</v>
      </c>
      <c r="AO18" s="181">
        <f t="shared" si="2"/>
        <v>63.3</v>
      </c>
      <c r="AP18" s="184">
        <f t="shared" si="23"/>
        <v>2.877272727272727</v>
      </c>
      <c r="AQ18" s="120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ht="19.5" customHeight="1">
      <c r="A19" s="173">
        <v>11</v>
      </c>
      <c r="B19" s="61">
        <v>1565010088</v>
      </c>
      <c r="C19" s="62" t="s">
        <v>79</v>
      </c>
      <c r="D19" s="63" t="s">
        <v>14</v>
      </c>
      <c r="E19" s="132" t="s">
        <v>204</v>
      </c>
      <c r="F19" s="144">
        <v>7.299999999999999</v>
      </c>
      <c r="G19" s="183" t="str">
        <f t="shared" si="26"/>
        <v>B</v>
      </c>
      <c r="H19" s="183" t="str">
        <f t="shared" si="27"/>
        <v>3</v>
      </c>
      <c r="I19" s="144">
        <v>7</v>
      </c>
      <c r="J19" s="183" t="str">
        <f t="shared" si="3"/>
        <v>B</v>
      </c>
      <c r="K19" s="183" t="str">
        <f t="shared" si="4"/>
        <v>3</v>
      </c>
      <c r="L19" s="144">
        <v>6.899999999999999</v>
      </c>
      <c r="M19" s="183" t="str">
        <f t="shared" si="5"/>
        <v>C</v>
      </c>
      <c r="N19" s="183" t="str">
        <f t="shared" si="6"/>
        <v>2</v>
      </c>
      <c r="O19" s="144">
        <v>6.899999999999999</v>
      </c>
      <c r="P19" s="183" t="str">
        <f t="shared" si="7"/>
        <v>C</v>
      </c>
      <c r="Q19" s="183" t="str">
        <f t="shared" si="8"/>
        <v>2</v>
      </c>
      <c r="R19" s="144">
        <v>7.299999999999999</v>
      </c>
      <c r="S19" s="183" t="str">
        <f t="shared" si="24"/>
        <v>B</v>
      </c>
      <c r="T19" s="183" t="str">
        <f t="shared" si="25"/>
        <v>3</v>
      </c>
      <c r="U19" s="144">
        <v>8</v>
      </c>
      <c r="V19" s="183" t="str">
        <f t="shared" si="9"/>
        <v>B</v>
      </c>
      <c r="W19" s="183" t="str">
        <f t="shared" si="10"/>
        <v>3</v>
      </c>
      <c r="X19" s="150">
        <v>7</v>
      </c>
      <c r="Y19" s="183" t="str">
        <f t="shared" si="11"/>
        <v>B</v>
      </c>
      <c r="Z19" s="183" t="str">
        <f t="shared" si="12"/>
        <v>3</v>
      </c>
      <c r="AA19" s="150">
        <v>5.6</v>
      </c>
      <c r="AB19" s="183" t="str">
        <f t="shared" si="13"/>
        <v>C</v>
      </c>
      <c r="AC19" s="183" t="str">
        <f t="shared" si="14"/>
        <v>2</v>
      </c>
      <c r="AD19" s="151">
        <v>6.6</v>
      </c>
      <c r="AE19" s="183" t="str">
        <f t="shared" si="15"/>
        <v>C</v>
      </c>
      <c r="AF19" s="183" t="str">
        <f t="shared" si="16"/>
        <v>2</v>
      </c>
      <c r="AG19" s="150">
        <v>7.299999999999999</v>
      </c>
      <c r="AH19" s="183" t="str">
        <f t="shared" si="17"/>
        <v>B</v>
      </c>
      <c r="AI19" s="183" t="str">
        <f t="shared" si="18"/>
        <v>3</v>
      </c>
      <c r="AJ19" s="183">
        <v>8.299999999999999</v>
      </c>
      <c r="AK19" s="183" t="str">
        <f t="shared" si="19"/>
        <v>B</v>
      </c>
      <c r="AL19" s="183" t="str">
        <f t="shared" si="20"/>
        <v>3</v>
      </c>
      <c r="AM19" s="181">
        <f t="shared" si="21"/>
        <v>156.39999999999998</v>
      </c>
      <c r="AN19" s="184">
        <f t="shared" si="22"/>
        <v>7.1090909090909085</v>
      </c>
      <c r="AO19" s="181">
        <f t="shared" si="2"/>
        <v>65</v>
      </c>
      <c r="AP19" s="184">
        <f t="shared" si="23"/>
        <v>2.9545454545454546</v>
      </c>
      <c r="AQ19" s="120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ht="19.5" customHeight="1">
      <c r="A20" s="173">
        <v>12</v>
      </c>
      <c r="B20" s="61">
        <v>1565010090</v>
      </c>
      <c r="C20" s="62" t="s">
        <v>80</v>
      </c>
      <c r="D20" s="63" t="s">
        <v>12</v>
      </c>
      <c r="E20" s="132" t="s">
        <v>205</v>
      </c>
      <c r="F20" s="144">
        <v>7.299999999999999</v>
      </c>
      <c r="G20" s="183" t="str">
        <f t="shared" si="26"/>
        <v>B</v>
      </c>
      <c r="H20" s="183" t="str">
        <f t="shared" si="27"/>
        <v>3</v>
      </c>
      <c r="I20" s="144">
        <v>8.299999999999999</v>
      </c>
      <c r="J20" s="183" t="str">
        <f t="shared" si="3"/>
        <v>B</v>
      </c>
      <c r="K20" s="183" t="str">
        <f t="shared" si="4"/>
        <v>3</v>
      </c>
      <c r="L20" s="144">
        <v>7.299999999999999</v>
      </c>
      <c r="M20" s="183" t="str">
        <f t="shared" si="5"/>
        <v>B</v>
      </c>
      <c r="N20" s="183" t="str">
        <f t="shared" si="6"/>
        <v>3</v>
      </c>
      <c r="O20" s="144">
        <v>8.299999999999999</v>
      </c>
      <c r="P20" s="183" t="str">
        <f t="shared" si="7"/>
        <v>B</v>
      </c>
      <c r="Q20" s="183" t="str">
        <f t="shared" si="8"/>
        <v>3</v>
      </c>
      <c r="R20" s="144">
        <v>8</v>
      </c>
      <c r="S20" s="183" t="str">
        <f t="shared" si="24"/>
        <v>B</v>
      </c>
      <c r="T20" s="183" t="str">
        <f t="shared" si="25"/>
        <v>3</v>
      </c>
      <c r="U20" s="144">
        <v>7.299999999999999</v>
      </c>
      <c r="V20" s="183" t="str">
        <f t="shared" si="9"/>
        <v>B</v>
      </c>
      <c r="W20" s="183" t="str">
        <f t="shared" si="10"/>
        <v>3</v>
      </c>
      <c r="X20" s="150">
        <v>7</v>
      </c>
      <c r="Y20" s="183" t="str">
        <f t="shared" si="11"/>
        <v>B</v>
      </c>
      <c r="Z20" s="183" t="str">
        <f t="shared" si="12"/>
        <v>3</v>
      </c>
      <c r="AA20" s="150">
        <v>5.999999999999999</v>
      </c>
      <c r="AB20" s="183" t="str">
        <f t="shared" si="13"/>
        <v>C</v>
      </c>
      <c r="AC20" s="183" t="str">
        <f t="shared" si="14"/>
        <v>2</v>
      </c>
      <c r="AD20" s="151">
        <v>6.899999999999999</v>
      </c>
      <c r="AE20" s="183" t="str">
        <f t="shared" si="15"/>
        <v>C</v>
      </c>
      <c r="AF20" s="183" t="str">
        <f t="shared" si="16"/>
        <v>2</v>
      </c>
      <c r="AG20" s="150">
        <v>7.299999999999999</v>
      </c>
      <c r="AH20" s="183" t="str">
        <f t="shared" si="17"/>
        <v>B</v>
      </c>
      <c r="AI20" s="183" t="str">
        <f t="shared" si="18"/>
        <v>3</v>
      </c>
      <c r="AJ20" s="183">
        <v>8.299999999999999</v>
      </c>
      <c r="AK20" s="183" t="str">
        <f t="shared" si="19"/>
        <v>B</v>
      </c>
      <c r="AL20" s="183" t="str">
        <f t="shared" si="20"/>
        <v>3</v>
      </c>
      <c r="AM20" s="181">
        <f t="shared" si="21"/>
        <v>163.99999999999997</v>
      </c>
      <c r="AN20" s="184">
        <f t="shared" si="22"/>
        <v>7.454545454545453</v>
      </c>
      <c r="AO20" s="181">
        <f t="shared" si="2"/>
        <v>69.3</v>
      </c>
      <c r="AP20" s="184">
        <f t="shared" si="23"/>
        <v>3.15</v>
      </c>
      <c r="AQ20" s="120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19.5" customHeight="1">
      <c r="A21" s="173">
        <v>13</v>
      </c>
      <c r="B21" s="61">
        <v>1565010091</v>
      </c>
      <c r="C21" s="62" t="s">
        <v>81</v>
      </c>
      <c r="D21" s="63" t="s">
        <v>12</v>
      </c>
      <c r="E21" s="132" t="s">
        <v>206</v>
      </c>
      <c r="F21" s="144">
        <v>5.9</v>
      </c>
      <c r="G21" s="183" t="str">
        <f t="shared" si="26"/>
        <v>C</v>
      </c>
      <c r="H21" s="183" t="str">
        <f t="shared" si="27"/>
        <v>2</v>
      </c>
      <c r="I21" s="144">
        <v>8.299999999999999</v>
      </c>
      <c r="J21" s="183" t="str">
        <f t="shared" si="3"/>
        <v>B</v>
      </c>
      <c r="K21" s="183" t="str">
        <f t="shared" si="4"/>
        <v>3</v>
      </c>
      <c r="L21" s="144">
        <v>7.6</v>
      </c>
      <c r="M21" s="183" t="str">
        <f t="shared" si="5"/>
        <v>B</v>
      </c>
      <c r="N21" s="183" t="str">
        <f t="shared" si="6"/>
        <v>3</v>
      </c>
      <c r="O21" s="144">
        <v>7.6</v>
      </c>
      <c r="P21" s="183" t="str">
        <f t="shared" si="7"/>
        <v>B</v>
      </c>
      <c r="Q21" s="183" t="str">
        <f t="shared" si="8"/>
        <v>3</v>
      </c>
      <c r="R21" s="144">
        <v>5.9</v>
      </c>
      <c r="S21" s="183" t="str">
        <f t="shared" si="24"/>
        <v>C</v>
      </c>
      <c r="T21" s="183" t="str">
        <f t="shared" si="25"/>
        <v>2</v>
      </c>
      <c r="U21" s="144">
        <v>7.299999999999999</v>
      </c>
      <c r="V21" s="183" t="str">
        <f t="shared" si="9"/>
        <v>B</v>
      </c>
      <c r="W21" s="183" t="str">
        <f t="shared" si="10"/>
        <v>3</v>
      </c>
      <c r="X21" s="150">
        <v>6.6</v>
      </c>
      <c r="Y21" s="183" t="str">
        <f t="shared" si="11"/>
        <v>C</v>
      </c>
      <c r="Z21" s="183" t="str">
        <f t="shared" si="12"/>
        <v>2</v>
      </c>
      <c r="AA21" s="150">
        <v>5.999999999999999</v>
      </c>
      <c r="AB21" s="183" t="str">
        <f t="shared" si="13"/>
        <v>C</v>
      </c>
      <c r="AC21" s="183" t="str">
        <f t="shared" si="14"/>
        <v>2</v>
      </c>
      <c r="AD21" s="151">
        <v>6.899999999999999</v>
      </c>
      <c r="AE21" s="183" t="str">
        <f t="shared" si="15"/>
        <v>C</v>
      </c>
      <c r="AF21" s="183" t="str">
        <f t="shared" si="16"/>
        <v>2</v>
      </c>
      <c r="AG21" s="150">
        <v>7.299999999999999</v>
      </c>
      <c r="AH21" s="183" t="str">
        <f t="shared" si="17"/>
        <v>B</v>
      </c>
      <c r="AI21" s="183" t="str">
        <f t="shared" si="18"/>
        <v>3</v>
      </c>
      <c r="AJ21" s="183">
        <v>7.6</v>
      </c>
      <c r="AK21" s="183" t="str">
        <f t="shared" si="19"/>
        <v>B</v>
      </c>
      <c r="AL21" s="183" t="str">
        <f t="shared" si="20"/>
        <v>3</v>
      </c>
      <c r="AM21" s="181">
        <f t="shared" si="21"/>
        <v>153.99999999999997</v>
      </c>
      <c r="AN21" s="184">
        <f t="shared" si="22"/>
        <v>6.999999999999999</v>
      </c>
      <c r="AO21" s="181">
        <f t="shared" si="2"/>
        <v>63.7</v>
      </c>
      <c r="AP21" s="184">
        <f t="shared" si="23"/>
        <v>2.8954545454545455</v>
      </c>
      <c r="AQ21" s="120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19.5" customHeight="1">
      <c r="A22" s="173">
        <v>14</v>
      </c>
      <c r="B22" s="61">
        <v>1565010092</v>
      </c>
      <c r="C22" s="62" t="s">
        <v>82</v>
      </c>
      <c r="D22" s="63" t="s">
        <v>12</v>
      </c>
      <c r="E22" s="132" t="s">
        <v>207</v>
      </c>
      <c r="F22" s="144" t="e">
        <v>#VALUE!</v>
      </c>
      <c r="G22" s="183" t="e">
        <f t="shared" si="26"/>
        <v>#VALUE!</v>
      </c>
      <c r="H22" s="183" t="e">
        <f t="shared" si="27"/>
        <v>#VALUE!</v>
      </c>
      <c r="I22" s="144" t="e">
        <v>#VALUE!</v>
      </c>
      <c r="J22" s="183" t="e">
        <f t="shared" si="3"/>
        <v>#VALUE!</v>
      </c>
      <c r="K22" s="183" t="e">
        <f t="shared" si="4"/>
        <v>#VALUE!</v>
      </c>
      <c r="L22" s="144" t="e">
        <v>#VALUE!</v>
      </c>
      <c r="M22" s="183" t="e">
        <f t="shared" si="5"/>
        <v>#VALUE!</v>
      </c>
      <c r="N22" s="183" t="e">
        <f t="shared" si="6"/>
        <v>#VALUE!</v>
      </c>
      <c r="O22" s="144" t="e">
        <v>#VALUE!</v>
      </c>
      <c r="P22" s="183" t="e">
        <f t="shared" si="7"/>
        <v>#VALUE!</v>
      </c>
      <c r="Q22" s="183" t="e">
        <f t="shared" si="8"/>
        <v>#VALUE!</v>
      </c>
      <c r="R22" s="144" t="e">
        <v>#VALUE!</v>
      </c>
      <c r="S22" s="183" t="e">
        <f t="shared" si="24"/>
        <v>#VALUE!</v>
      </c>
      <c r="T22" s="183" t="e">
        <f t="shared" si="25"/>
        <v>#VALUE!</v>
      </c>
      <c r="U22" s="144" t="e">
        <v>#VALUE!</v>
      </c>
      <c r="V22" s="183" t="e">
        <f t="shared" si="9"/>
        <v>#VALUE!</v>
      </c>
      <c r="W22" s="183" t="e">
        <f t="shared" si="10"/>
        <v>#VALUE!</v>
      </c>
      <c r="X22" s="150" t="e">
        <v>#VALUE!</v>
      </c>
      <c r="Y22" s="183" t="e">
        <f t="shared" si="11"/>
        <v>#VALUE!</v>
      </c>
      <c r="Z22" s="183" t="e">
        <f t="shared" si="12"/>
        <v>#VALUE!</v>
      </c>
      <c r="AA22" s="150" t="e">
        <v>#VALUE!</v>
      </c>
      <c r="AB22" s="183" t="e">
        <f t="shared" si="13"/>
        <v>#VALUE!</v>
      </c>
      <c r="AC22" s="183" t="e">
        <f t="shared" si="14"/>
        <v>#VALUE!</v>
      </c>
      <c r="AD22" s="151" t="e">
        <v>#VALUE!</v>
      </c>
      <c r="AE22" s="183" t="e">
        <f t="shared" si="15"/>
        <v>#VALUE!</v>
      </c>
      <c r="AF22" s="183" t="e">
        <f t="shared" si="16"/>
        <v>#VALUE!</v>
      </c>
      <c r="AG22" s="150" t="e">
        <v>#VALUE!</v>
      </c>
      <c r="AH22" s="183" t="e">
        <f t="shared" si="17"/>
        <v>#VALUE!</v>
      </c>
      <c r="AI22" s="183" t="e">
        <f t="shared" si="18"/>
        <v>#VALUE!</v>
      </c>
      <c r="AJ22" s="183" t="e">
        <v>#VALUE!</v>
      </c>
      <c r="AK22" s="183" t="e">
        <f t="shared" si="19"/>
        <v>#VALUE!</v>
      </c>
      <c r="AL22" s="183" t="e">
        <f t="shared" si="20"/>
        <v>#VALUE!</v>
      </c>
      <c r="AM22" s="181" t="e">
        <f t="shared" si="21"/>
        <v>#VALUE!</v>
      </c>
      <c r="AN22" s="184" t="e">
        <f t="shared" si="22"/>
        <v>#VALUE!</v>
      </c>
      <c r="AO22" s="181" t="e">
        <f t="shared" si="2"/>
        <v>#VALUE!</v>
      </c>
      <c r="AP22" s="184" t="e">
        <f t="shared" si="23"/>
        <v>#VALUE!</v>
      </c>
      <c r="AQ22" s="120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ht="19.5" customHeight="1">
      <c r="A23" s="173">
        <v>15</v>
      </c>
      <c r="B23" s="61">
        <v>1565010093</v>
      </c>
      <c r="C23" s="62" t="s">
        <v>83</v>
      </c>
      <c r="D23" s="63" t="s">
        <v>12</v>
      </c>
      <c r="E23" s="132">
        <v>31992</v>
      </c>
      <c r="F23" s="144">
        <v>5.9</v>
      </c>
      <c r="G23" s="183" t="str">
        <f t="shared" si="26"/>
        <v>C</v>
      </c>
      <c r="H23" s="183" t="str">
        <f t="shared" si="27"/>
        <v>2</v>
      </c>
      <c r="I23" s="144">
        <v>7</v>
      </c>
      <c r="J23" s="183" t="str">
        <f t="shared" si="3"/>
        <v>B</v>
      </c>
      <c r="K23" s="183" t="str">
        <f t="shared" si="4"/>
        <v>3</v>
      </c>
      <c r="L23" s="144">
        <v>8.299999999999999</v>
      </c>
      <c r="M23" s="183" t="str">
        <f t="shared" si="5"/>
        <v>B</v>
      </c>
      <c r="N23" s="183" t="str">
        <f t="shared" si="6"/>
        <v>3</v>
      </c>
      <c r="O23" s="144">
        <v>6.899999999999999</v>
      </c>
      <c r="P23" s="183" t="str">
        <f t="shared" si="7"/>
        <v>C</v>
      </c>
      <c r="Q23" s="183" t="str">
        <f t="shared" si="8"/>
        <v>2</v>
      </c>
      <c r="R23" s="144">
        <v>6.6</v>
      </c>
      <c r="S23" s="183" t="str">
        <f t="shared" si="24"/>
        <v>C</v>
      </c>
      <c r="T23" s="183" t="str">
        <f t="shared" si="25"/>
        <v>2</v>
      </c>
      <c r="U23" s="144">
        <v>6.6</v>
      </c>
      <c r="V23" s="183" t="str">
        <f t="shared" si="9"/>
        <v>C</v>
      </c>
      <c r="W23" s="183" t="str">
        <f t="shared" si="10"/>
        <v>2</v>
      </c>
      <c r="X23" s="150">
        <v>7</v>
      </c>
      <c r="Y23" s="183" t="str">
        <f t="shared" si="11"/>
        <v>B</v>
      </c>
      <c r="Z23" s="183" t="str">
        <f t="shared" si="12"/>
        <v>3</v>
      </c>
      <c r="AA23" s="150">
        <v>5.6</v>
      </c>
      <c r="AB23" s="183" t="str">
        <f t="shared" si="13"/>
        <v>C</v>
      </c>
      <c r="AC23" s="183" t="str">
        <f t="shared" si="14"/>
        <v>2</v>
      </c>
      <c r="AD23" s="151">
        <v>8.299999999999999</v>
      </c>
      <c r="AE23" s="183" t="str">
        <f t="shared" si="15"/>
        <v>B</v>
      </c>
      <c r="AF23" s="183" t="str">
        <f t="shared" si="16"/>
        <v>3</v>
      </c>
      <c r="AG23" s="150">
        <v>7.6</v>
      </c>
      <c r="AH23" s="183" t="str">
        <f t="shared" si="17"/>
        <v>B</v>
      </c>
      <c r="AI23" s="183" t="str">
        <f t="shared" si="18"/>
        <v>3</v>
      </c>
      <c r="AJ23" s="185">
        <v>7.299999999999999</v>
      </c>
      <c r="AK23" s="183" t="str">
        <f t="shared" si="19"/>
        <v>B</v>
      </c>
      <c r="AL23" s="183" t="str">
        <f t="shared" si="20"/>
        <v>3</v>
      </c>
      <c r="AM23" s="181">
        <f t="shared" si="21"/>
        <v>154.2</v>
      </c>
      <c r="AN23" s="184">
        <f t="shared" si="22"/>
        <v>7.009090909090909</v>
      </c>
      <c r="AO23" s="181">
        <f t="shared" si="2"/>
        <v>63.3</v>
      </c>
      <c r="AP23" s="184">
        <f t="shared" si="23"/>
        <v>2.877272727272727</v>
      </c>
      <c r="AQ23" s="174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9.5" customHeight="1">
      <c r="A24" s="173">
        <v>16</v>
      </c>
      <c r="B24" s="61">
        <v>1565010094</v>
      </c>
      <c r="C24" s="64" t="s">
        <v>84</v>
      </c>
      <c r="D24" s="65" t="s">
        <v>12</v>
      </c>
      <c r="E24" s="132">
        <v>32510</v>
      </c>
      <c r="F24" s="144">
        <v>6.6</v>
      </c>
      <c r="G24" s="183" t="str">
        <f t="shared" si="26"/>
        <v>C</v>
      </c>
      <c r="H24" s="183" t="str">
        <f t="shared" si="27"/>
        <v>2</v>
      </c>
      <c r="I24" s="144">
        <v>7.3999999999999995</v>
      </c>
      <c r="J24" s="183" t="str">
        <f t="shared" si="3"/>
        <v>B</v>
      </c>
      <c r="K24" s="183" t="str">
        <f t="shared" si="4"/>
        <v>3</v>
      </c>
      <c r="L24" s="144">
        <v>8</v>
      </c>
      <c r="M24" s="183" t="str">
        <f t="shared" si="5"/>
        <v>B</v>
      </c>
      <c r="N24" s="183" t="str">
        <f t="shared" si="6"/>
        <v>3</v>
      </c>
      <c r="O24" s="144">
        <v>9</v>
      </c>
      <c r="P24" s="183" t="str">
        <f t="shared" si="7"/>
        <v>A</v>
      </c>
      <c r="Q24" s="183" t="str">
        <f t="shared" si="8"/>
        <v>4</v>
      </c>
      <c r="R24" s="144">
        <v>8</v>
      </c>
      <c r="S24" s="183" t="str">
        <f t="shared" si="24"/>
        <v>B</v>
      </c>
      <c r="T24" s="183" t="str">
        <f t="shared" si="25"/>
        <v>3</v>
      </c>
      <c r="U24" s="144">
        <v>8</v>
      </c>
      <c r="V24" s="183" t="str">
        <f t="shared" si="9"/>
        <v>B</v>
      </c>
      <c r="W24" s="183" t="str">
        <f t="shared" si="10"/>
        <v>3</v>
      </c>
      <c r="X24" s="150">
        <v>7.699999999999999</v>
      </c>
      <c r="Y24" s="183" t="str">
        <f t="shared" si="11"/>
        <v>B</v>
      </c>
      <c r="Z24" s="183" t="str">
        <f t="shared" si="12"/>
        <v>3</v>
      </c>
      <c r="AA24" s="150">
        <v>5.699999999999999</v>
      </c>
      <c r="AB24" s="183" t="str">
        <f t="shared" si="13"/>
        <v>C</v>
      </c>
      <c r="AC24" s="183" t="str">
        <f t="shared" si="14"/>
        <v>2</v>
      </c>
      <c r="AD24" s="151">
        <v>8.299999999999999</v>
      </c>
      <c r="AE24" s="183" t="str">
        <f t="shared" si="15"/>
        <v>B</v>
      </c>
      <c r="AF24" s="183" t="str">
        <f t="shared" si="16"/>
        <v>3</v>
      </c>
      <c r="AG24" s="150">
        <v>8</v>
      </c>
      <c r="AH24" s="183" t="str">
        <f t="shared" si="17"/>
        <v>B</v>
      </c>
      <c r="AI24" s="183" t="str">
        <f t="shared" si="18"/>
        <v>3</v>
      </c>
      <c r="AJ24" s="183">
        <v>8.299999999999999</v>
      </c>
      <c r="AK24" s="183" t="str">
        <f t="shared" si="19"/>
        <v>B</v>
      </c>
      <c r="AL24" s="183" t="str">
        <f t="shared" si="20"/>
        <v>3</v>
      </c>
      <c r="AM24" s="181">
        <f t="shared" si="21"/>
        <v>170</v>
      </c>
      <c r="AN24" s="184">
        <f t="shared" si="22"/>
        <v>7.7272727272727275</v>
      </c>
      <c r="AO24" s="181">
        <f t="shared" si="2"/>
        <v>71.7</v>
      </c>
      <c r="AP24" s="184">
        <f t="shared" si="23"/>
        <v>3.2590909090909093</v>
      </c>
      <c r="AQ24" s="120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19.5" customHeight="1">
      <c r="A25" s="173">
        <v>17</v>
      </c>
      <c r="B25" s="61">
        <v>1565010097</v>
      </c>
      <c r="C25" s="62" t="s">
        <v>85</v>
      </c>
      <c r="D25" s="63" t="s">
        <v>86</v>
      </c>
      <c r="E25" s="132">
        <v>33645</v>
      </c>
      <c r="F25" s="144">
        <v>8</v>
      </c>
      <c r="G25" s="183" t="str">
        <f t="shared" si="26"/>
        <v>B</v>
      </c>
      <c r="H25" s="183" t="str">
        <f t="shared" si="27"/>
        <v>3</v>
      </c>
      <c r="I25" s="144">
        <v>8.299999999999999</v>
      </c>
      <c r="J25" s="183" t="str">
        <f t="shared" si="3"/>
        <v>B</v>
      </c>
      <c r="K25" s="183" t="str">
        <f t="shared" si="4"/>
        <v>3</v>
      </c>
      <c r="L25" s="144">
        <v>8</v>
      </c>
      <c r="M25" s="183" t="str">
        <f t="shared" si="5"/>
        <v>B</v>
      </c>
      <c r="N25" s="183" t="str">
        <f t="shared" si="6"/>
        <v>3</v>
      </c>
      <c r="O25" s="144">
        <v>9</v>
      </c>
      <c r="P25" s="183" t="str">
        <f t="shared" si="7"/>
        <v>A</v>
      </c>
      <c r="Q25" s="183" t="str">
        <f t="shared" si="8"/>
        <v>4</v>
      </c>
      <c r="R25" s="144">
        <v>7.299999999999999</v>
      </c>
      <c r="S25" s="183" t="str">
        <f t="shared" si="24"/>
        <v>B</v>
      </c>
      <c r="T25" s="183" t="str">
        <f t="shared" si="25"/>
        <v>3</v>
      </c>
      <c r="U25" s="144">
        <v>8</v>
      </c>
      <c r="V25" s="183" t="str">
        <f t="shared" si="9"/>
        <v>B</v>
      </c>
      <c r="W25" s="183" t="str">
        <f t="shared" si="10"/>
        <v>3</v>
      </c>
      <c r="X25" s="150">
        <v>7.699999999999999</v>
      </c>
      <c r="Y25" s="183" t="str">
        <f t="shared" si="11"/>
        <v>B</v>
      </c>
      <c r="Z25" s="183" t="str">
        <f t="shared" si="12"/>
        <v>3</v>
      </c>
      <c r="AA25" s="150">
        <v>5.999999999999999</v>
      </c>
      <c r="AB25" s="183" t="str">
        <f t="shared" si="13"/>
        <v>C</v>
      </c>
      <c r="AC25" s="183" t="str">
        <f t="shared" si="14"/>
        <v>2</v>
      </c>
      <c r="AD25" s="151">
        <v>7.6</v>
      </c>
      <c r="AE25" s="183" t="str">
        <f t="shared" si="15"/>
        <v>B</v>
      </c>
      <c r="AF25" s="183" t="str">
        <f t="shared" si="16"/>
        <v>3</v>
      </c>
      <c r="AG25" s="150">
        <v>8</v>
      </c>
      <c r="AH25" s="183" t="str">
        <f t="shared" si="17"/>
        <v>B</v>
      </c>
      <c r="AI25" s="183" t="str">
        <f t="shared" si="18"/>
        <v>3</v>
      </c>
      <c r="AJ25" s="183">
        <v>8</v>
      </c>
      <c r="AK25" s="183" t="str">
        <f t="shared" si="19"/>
        <v>B</v>
      </c>
      <c r="AL25" s="183" t="str">
        <f t="shared" si="20"/>
        <v>3</v>
      </c>
      <c r="AM25" s="181">
        <f t="shared" si="21"/>
        <v>171.79999999999998</v>
      </c>
      <c r="AN25" s="184">
        <f t="shared" si="22"/>
        <v>7.809090909090909</v>
      </c>
      <c r="AO25" s="181">
        <f t="shared" si="2"/>
        <v>72.6</v>
      </c>
      <c r="AP25" s="184">
        <f t="shared" si="23"/>
        <v>3.3</v>
      </c>
      <c r="AQ25" s="120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ht="19.5" customHeight="1">
      <c r="A26" s="173">
        <v>18</v>
      </c>
      <c r="B26" s="61">
        <v>1565010098</v>
      </c>
      <c r="C26" s="62" t="s">
        <v>87</v>
      </c>
      <c r="D26" s="63" t="s">
        <v>86</v>
      </c>
      <c r="E26" s="132">
        <v>33886</v>
      </c>
      <c r="F26" s="144">
        <v>5.9</v>
      </c>
      <c r="G26" s="183" t="str">
        <f t="shared" si="26"/>
        <v>C</v>
      </c>
      <c r="H26" s="183" t="str">
        <f t="shared" si="27"/>
        <v>2</v>
      </c>
      <c r="I26" s="144">
        <v>7.699999999999999</v>
      </c>
      <c r="J26" s="183" t="str">
        <f t="shared" si="3"/>
        <v>B</v>
      </c>
      <c r="K26" s="183" t="str">
        <f t="shared" si="4"/>
        <v>3</v>
      </c>
      <c r="L26" s="144">
        <v>8</v>
      </c>
      <c r="M26" s="183" t="str">
        <f t="shared" si="5"/>
        <v>B</v>
      </c>
      <c r="N26" s="183" t="str">
        <f t="shared" si="6"/>
        <v>3</v>
      </c>
      <c r="O26" s="144">
        <v>7.6</v>
      </c>
      <c r="P26" s="183" t="str">
        <f t="shared" si="7"/>
        <v>B</v>
      </c>
      <c r="Q26" s="183" t="str">
        <f t="shared" si="8"/>
        <v>3</v>
      </c>
      <c r="R26" s="144">
        <v>6.6</v>
      </c>
      <c r="S26" s="183" t="str">
        <f t="shared" si="24"/>
        <v>C</v>
      </c>
      <c r="T26" s="183" t="str">
        <f t="shared" si="25"/>
        <v>2</v>
      </c>
      <c r="U26" s="144">
        <v>4.199999999999999</v>
      </c>
      <c r="V26" s="183" t="str">
        <f t="shared" si="9"/>
        <v>D</v>
      </c>
      <c r="W26" s="183" t="str">
        <f t="shared" si="10"/>
        <v>1</v>
      </c>
      <c r="X26" s="150">
        <v>7</v>
      </c>
      <c r="Y26" s="183" t="str">
        <f t="shared" si="11"/>
        <v>B</v>
      </c>
      <c r="Z26" s="183" t="str">
        <f t="shared" si="12"/>
        <v>3</v>
      </c>
      <c r="AA26" s="150">
        <v>6.299999999999999</v>
      </c>
      <c r="AB26" s="183" t="str">
        <f t="shared" si="13"/>
        <v>C</v>
      </c>
      <c r="AC26" s="183" t="str">
        <f t="shared" si="14"/>
        <v>2</v>
      </c>
      <c r="AD26" s="151">
        <v>7.199999999999999</v>
      </c>
      <c r="AE26" s="183" t="str">
        <f t="shared" si="15"/>
        <v>B</v>
      </c>
      <c r="AF26" s="183" t="str">
        <f t="shared" si="16"/>
        <v>3</v>
      </c>
      <c r="AG26" s="150">
        <v>7.299999999999999</v>
      </c>
      <c r="AH26" s="183" t="str">
        <f t="shared" si="17"/>
        <v>B</v>
      </c>
      <c r="AI26" s="183" t="str">
        <f t="shared" si="18"/>
        <v>3</v>
      </c>
      <c r="AJ26" s="183">
        <v>7.699999999999999</v>
      </c>
      <c r="AK26" s="183" t="str">
        <f t="shared" si="19"/>
        <v>B</v>
      </c>
      <c r="AL26" s="183" t="str">
        <f t="shared" si="20"/>
        <v>3</v>
      </c>
      <c r="AM26" s="181">
        <f t="shared" si="21"/>
        <v>151</v>
      </c>
      <c r="AN26" s="184">
        <f t="shared" si="22"/>
        <v>6.863636363636363</v>
      </c>
      <c r="AO26" s="181">
        <f t="shared" si="2"/>
        <v>64.3</v>
      </c>
      <c r="AP26" s="184">
        <f t="shared" si="23"/>
        <v>2.9227272727272724</v>
      </c>
      <c r="AQ26" s="120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ht="19.5" customHeight="1">
      <c r="A27" s="173">
        <v>19</v>
      </c>
      <c r="B27" s="61">
        <v>1565010100</v>
      </c>
      <c r="C27" s="62" t="s">
        <v>88</v>
      </c>
      <c r="D27" s="63" t="s">
        <v>16</v>
      </c>
      <c r="E27" s="132" t="s">
        <v>208</v>
      </c>
      <c r="F27" s="144">
        <v>8</v>
      </c>
      <c r="G27" s="183" t="str">
        <f t="shared" si="26"/>
        <v>B</v>
      </c>
      <c r="H27" s="183" t="str">
        <f t="shared" si="27"/>
        <v>3</v>
      </c>
      <c r="I27" s="144">
        <v>7</v>
      </c>
      <c r="J27" s="183" t="str">
        <f t="shared" si="3"/>
        <v>B</v>
      </c>
      <c r="K27" s="183" t="str">
        <f t="shared" si="4"/>
        <v>3</v>
      </c>
      <c r="L27" s="144">
        <v>8</v>
      </c>
      <c r="M27" s="183" t="str">
        <f t="shared" si="5"/>
        <v>B</v>
      </c>
      <c r="N27" s="183" t="str">
        <f t="shared" si="6"/>
        <v>3</v>
      </c>
      <c r="O27" s="144">
        <v>8.299999999999999</v>
      </c>
      <c r="P27" s="183" t="str">
        <f t="shared" si="7"/>
        <v>B</v>
      </c>
      <c r="Q27" s="183" t="str">
        <f t="shared" si="8"/>
        <v>3</v>
      </c>
      <c r="R27" s="144">
        <v>8</v>
      </c>
      <c r="S27" s="183" t="str">
        <f t="shared" si="24"/>
        <v>B</v>
      </c>
      <c r="T27" s="183" t="str">
        <f t="shared" si="25"/>
        <v>3</v>
      </c>
      <c r="U27" s="144">
        <v>7.299999999999999</v>
      </c>
      <c r="V27" s="183" t="str">
        <f t="shared" si="9"/>
        <v>B</v>
      </c>
      <c r="W27" s="183" t="str">
        <f t="shared" si="10"/>
        <v>3</v>
      </c>
      <c r="X27" s="150">
        <v>7.699999999999999</v>
      </c>
      <c r="Y27" s="183" t="str">
        <f t="shared" si="11"/>
        <v>B</v>
      </c>
      <c r="Z27" s="183" t="str">
        <f t="shared" si="12"/>
        <v>3</v>
      </c>
      <c r="AA27" s="150">
        <v>6.6</v>
      </c>
      <c r="AB27" s="183" t="str">
        <f t="shared" si="13"/>
        <v>C</v>
      </c>
      <c r="AC27" s="183" t="str">
        <f t="shared" si="14"/>
        <v>2</v>
      </c>
      <c r="AD27" s="151">
        <v>7.299999999999999</v>
      </c>
      <c r="AE27" s="183" t="str">
        <f t="shared" si="15"/>
        <v>B</v>
      </c>
      <c r="AF27" s="183" t="str">
        <f t="shared" si="16"/>
        <v>3</v>
      </c>
      <c r="AG27" s="150">
        <v>7.299999999999999</v>
      </c>
      <c r="AH27" s="183" t="str">
        <f t="shared" si="17"/>
        <v>B</v>
      </c>
      <c r="AI27" s="183" t="str">
        <f t="shared" si="18"/>
        <v>3</v>
      </c>
      <c r="AJ27" s="183">
        <v>8</v>
      </c>
      <c r="AK27" s="183" t="str">
        <f t="shared" si="19"/>
        <v>B</v>
      </c>
      <c r="AL27" s="183" t="str">
        <f t="shared" si="20"/>
        <v>3</v>
      </c>
      <c r="AM27" s="181">
        <f t="shared" si="21"/>
        <v>167</v>
      </c>
      <c r="AN27" s="184">
        <f t="shared" si="22"/>
        <v>7.590909090909091</v>
      </c>
      <c r="AO27" s="181">
        <f t="shared" si="2"/>
        <v>72.3</v>
      </c>
      <c r="AP27" s="184">
        <f t="shared" si="23"/>
        <v>3.286363636363636</v>
      </c>
      <c r="AQ27" s="120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ht="19.5" customHeight="1">
      <c r="A28" s="173">
        <v>20</v>
      </c>
      <c r="B28" s="61">
        <v>1565010101</v>
      </c>
      <c r="C28" s="62" t="s">
        <v>89</v>
      </c>
      <c r="D28" s="63" t="s">
        <v>38</v>
      </c>
      <c r="E28" s="132" t="s">
        <v>209</v>
      </c>
      <c r="F28" s="144">
        <v>5.6</v>
      </c>
      <c r="G28" s="183" t="str">
        <f t="shared" si="26"/>
        <v>C</v>
      </c>
      <c r="H28" s="183" t="str">
        <f t="shared" si="27"/>
        <v>2</v>
      </c>
      <c r="I28" s="144">
        <v>5.6499999999999995</v>
      </c>
      <c r="J28" s="183" t="str">
        <f t="shared" si="3"/>
        <v>C</v>
      </c>
      <c r="K28" s="183" t="str">
        <f t="shared" si="4"/>
        <v>2</v>
      </c>
      <c r="L28" s="144">
        <v>6.899999999999999</v>
      </c>
      <c r="M28" s="183" t="str">
        <f t="shared" si="5"/>
        <v>C</v>
      </c>
      <c r="N28" s="183" t="str">
        <f t="shared" si="6"/>
        <v>2</v>
      </c>
      <c r="O28" s="144">
        <v>7.6</v>
      </c>
      <c r="P28" s="183" t="str">
        <f t="shared" si="7"/>
        <v>B</v>
      </c>
      <c r="Q28" s="183" t="str">
        <f t="shared" si="8"/>
        <v>3</v>
      </c>
      <c r="R28" s="144">
        <v>7</v>
      </c>
      <c r="S28" s="183" t="str">
        <f t="shared" si="24"/>
        <v>B</v>
      </c>
      <c r="T28" s="183" t="str">
        <f t="shared" si="25"/>
        <v>3</v>
      </c>
      <c r="U28" s="144">
        <v>5.6</v>
      </c>
      <c r="V28" s="183" t="str">
        <f t="shared" si="9"/>
        <v>C</v>
      </c>
      <c r="W28" s="183" t="str">
        <f t="shared" si="10"/>
        <v>2</v>
      </c>
      <c r="X28" s="150">
        <v>6.299999999999999</v>
      </c>
      <c r="Y28" s="183" t="str">
        <f t="shared" si="11"/>
        <v>C</v>
      </c>
      <c r="Z28" s="183" t="str">
        <f t="shared" si="12"/>
        <v>2</v>
      </c>
      <c r="AA28" s="150">
        <v>6.899999999999999</v>
      </c>
      <c r="AB28" s="183" t="str">
        <f t="shared" si="13"/>
        <v>C</v>
      </c>
      <c r="AC28" s="183" t="str">
        <f t="shared" si="14"/>
        <v>2</v>
      </c>
      <c r="AD28" s="151">
        <v>4.199999999999999</v>
      </c>
      <c r="AE28" s="183" t="str">
        <f t="shared" si="15"/>
        <v>D</v>
      </c>
      <c r="AF28" s="183" t="str">
        <f t="shared" si="16"/>
        <v>1</v>
      </c>
      <c r="AG28" s="150">
        <v>7.699999999999999</v>
      </c>
      <c r="AH28" s="183" t="str">
        <f t="shared" si="17"/>
        <v>B</v>
      </c>
      <c r="AI28" s="183" t="str">
        <f t="shared" si="18"/>
        <v>3</v>
      </c>
      <c r="AJ28" s="183">
        <v>5.9</v>
      </c>
      <c r="AK28" s="183" t="str">
        <f t="shared" si="19"/>
        <v>C</v>
      </c>
      <c r="AL28" s="183" t="str">
        <f t="shared" si="20"/>
        <v>2</v>
      </c>
      <c r="AM28" s="181">
        <f t="shared" si="21"/>
        <v>138.70000000000002</v>
      </c>
      <c r="AN28" s="184">
        <f t="shared" si="22"/>
        <v>6.304545454545456</v>
      </c>
      <c r="AO28" s="181">
        <f t="shared" si="2"/>
        <v>56.3</v>
      </c>
      <c r="AP28" s="184">
        <f t="shared" si="23"/>
        <v>2.559090909090909</v>
      </c>
      <c r="AQ28" s="120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ht="19.5" customHeight="1">
      <c r="A29" s="173">
        <v>21</v>
      </c>
      <c r="B29" s="61">
        <v>1565010102</v>
      </c>
      <c r="C29" s="62" t="s">
        <v>21</v>
      </c>
      <c r="D29" s="63" t="s">
        <v>38</v>
      </c>
      <c r="E29" s="132" t="s">
        <v>210</v>
      </c>
      <c r="F29" s="144">
        <v>5.6</v>
      </c>
      <c r="G29" s="183" t="str">
        <f t="shared" si="26"/>
        <v>C</v>
      </c>
      <c r="H29" s="183" t="str">
        <f t="shared" si="27"/>
        <v>2</v>
      </c>
      <c r="I29" s="144">
        <v>5.949999999999999</v>
      </c>
      <c r="J29" s="183" t="str">
        <f t="shared" si="3"/>
        <v>C</v>
      </c>
      <c r="K29" s="183" t="str">
        <f t="shared" si="4"/>
        <v>2</v>
      </c>
      <c r="L29" s="144">
        <v>6.899999999999999</v>
      </c>
      <c r="M29" s="183" t="str">
        <f t="shared" si="5"/>
        <v>C</v>
      </c>
      <c r="N29" s="183" t="str">
        <f t="shared" si="6"/>
        <v>2</v>
      </c>
      <c r="O29" s="144">
        <v>6.899999999999999</v>
      </c>
      <c r="P29" s="183" t="str">
        <f t="shared" si="7"/>
        <v>C</v>
      </c>
      <c r="Q29" s="183" t="str">
        <f t="shared" si="8"/>
        <v>2</v>
      </c>
      <c r="R29" s="144">
        <v>2.8</v>
      </c>
      <c r="S29" s="183" t="str">
        <f t="shared" si="24"/>
        <v>F</v>
      </c>
      <c r="T29" s="183" t="str">
        <f t="shared" si="25"/>
        <v>0</v>
      </c>
      <c r="U29" s="144">
        <v>1.4</v>
      </c>
      <c r="V29" s="183" t="str">
        <f t="shared" si="9"/>
        <v>F</v>
      </c>
      <c r="W29" s="183" t="str">
        <f t="shared" si="10"/>
        <v>0</v>
      </c>
      <c r="X29" s="150">
        <v>5.9</v>
      </c>
      <c r="Y29" s="183" t="str">
        <f t="shared" si="11"/>
        <v>C</v>
      </c>
      <c r="Z29" s="183" t="str">
        <f t="shared" si="12"/>
        <v>2</v>
      </c>
      <c r="AA29" s="150">
        <v>6.299999999999999</v>
      </c>
      <c r="AB29" s="183" t="str">
        <f t="shared" si="13"/>
        <v>C</v>
      </c>
      <c r="AC29" s="183" t="str">
        <f t="shared" si="14"/>
        <v>2</v>
      </c>
      <c r="AD29" s="151">
        <v>3.5</v>
      </c>
      <c r="AE29" s="183" t="str">
        <f t="shared" si="15"/>
        <v>F</v>
      </c>
      <c r="AF29" s="183" t="str">
        <f t="shared" si="16"/>
        <v>0</v>
      </c>
      <c r="AG29" s="150">
        <v>6.299999999999999</v>
      </c>
      <c r="AH29" s="183" t="str">
        <f t="shared" si="17"/>
        <v>C</v>
      </c>
      <c r="AI29" s="183" t="str">
        <f t="shared" si="18"/>
        <v>2</v>
      </c>
      <c r="AJ29" s="183">
        <v>4.6</v>
      </c>
      <c r="AK29" s="183" t="str">
        <f t="shared" si="19"/>
        <v>D</v>
      </c>
      <c r="AL29" s="183" t="str">
        <f t="shared" si="20"/>
        <v>1</v>
      </c>
      <c r="AM29" s="181">
        <f t="shared" si="21"/>
        <v>112.29999999999998</v>
      </c>
      <c r="AN29" s="184">
        <f t="shared" si="22"/>
        <v>5.104545454545454</v>
      </c>
      <c r="AO29" s="181">
        <f t="shared" si="2"/>
        <v>37.6</v>
      </c>
      <c r="AP29" s="184">
        <f t="shared" si="23"/>
        <v>1.7090909090909092</v>
      </c>
      <c r="AQ29" s="120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ht="19.5" customHeight="1">
      <c r="A30" s="173">
        <v>22</v>
      </c>
      <c r="B30" s="61">
        <v>1565010103</v>
      </c>
      <c r="C30" s="62" t="s">
        <v>90</v>
      </c>
      <c r="D30" s="63" t="s">
        <v>91</v>
      </c>
      <c r="E30" s="132" t="s">
        <v>211</v>
      </c>
      <c r="F30" s="144">
        <v>5.9</v>
      </c>
      <c r="G30" s="183" t="str">
        <f t="shared" si="26"/>
        <v>C</v>
      </c>
      <c r="H30" s="183" t="str">
        <f t="shared" si="27"/>
        <v>2</v>
      </c>
      <c r="I30" s="144">
        <v>6.3999999999999995</v>
      </c>
      <c r="J30" s="183" t="str">
        <f t="shared" si="3"/>
        <v>C</v>
      </c>
      <c r="K30" s="183" t="str">
        <f t="shared" si="4"/>
        <v>2</v>
      </c>
      <c r="L30" s="144">
        <v>6.899999999999999</v>
      </c>
      <c r="M30" s="183" t="str">
        <f t="shared" si="5"/>
        <v>C</v>
      </c>
      <c r="N30" s="183" t="str">
        <f t="shared" si="6"/>
        <v>2</v>
      </c>
      <c r="O30" s="144">
        <v>6.899999999999999</v>
      </c>
      <c r="P30" s="183" t="str">
        <f t="shared" si="7"/>
        <v>C</v>
      </c>
      <c r="Q30" s="183" t="str">
        <f t="shared" si="8"/>
        <v>2</v>
      </c>
      <c r="R30" s="144">
        <v>7</v>
      </c>
      <c r="S30" s="183" t="str">
        <f t="shared" si="24"/>
        <v>B</v>
      </c>
      <c r="T30" s="183" t="str">
        <f t="shared" si="25"/>
        <v>3</v>
      </c>
      <c r="U30" s="144">
        <v>5.6</v>
      </c>
      <c r="V30" s="183" t="str">
        <f t="shared" si="9"/>
        <v>C</v>
      </c>
      <c r="W30" s="183" t="str">
        <f t="shared" si="10"/>
        <v>2</v>
      </c>
      <c r="X30" s="150">
        <v>6.6</v>
      </c>
      <c r="Y30" s="183" t="str">
        <f t="shared" si="11"/>
        <v>C</v>
      </c>
      <c r="Z30" s="183" t="str">
        <f t="shared" si="12"/>
        <v>2</v>
      </c>
      <c r="AA30" s="150">
        <v>6.6</v>
      </c>
      <c r="AB30" s="183" t="str">
        <f t="shared" si="13"/>
        <v>C</v>
      </c>
      <c r="AC30" s="183" t="str">
        <f t="shared" si="14"/>
        <v>2</v>
      </c>
      <c r="AD30" s="151">
        <v>7.199999999999999</v>
      </c>
      <c r="AE30" s="183" t="str">
        <f t="shared" si="15"/>
        <v>B</v>
      </c>
      <c r="AF30" s="183" t="str">
        <f t="shared" si="16"/>
        <v>3</v>
      </c>
      <c r="AG30" s="150">
        <v>8</v>
      </c>
      <c r="AH30" s="183" t="str">
        <f t="shared" si="17"/>
        <v>B</v>
      </c>
      <c r="AI30" s="183" t="str">
        <f t="shared" si="18"/>
        <v>3</v>
      </c>
      <c r="AJ30" s="183">
        <v>7.6</v>
      </c>
      <c r="AK30" s="183" t="str">
        <f t="shared" si="19"/>
        <v>B</v>
      </c>
      <c r="AL30" s="183" t="str">
        <f t="shared" si="20"/>
        <v>3</v>
      </c>
      <c r="AM30" s="181">
        <f t="shared" si="21"/>
        <v>149.39999999999998</v>
      </c>
      <c r="AN30" s="184">
        <f t="shared" si="22"/>
        <v>6.79090909090909</v>
      </c>
      <c r="AO30" s="181" t="e">
        <f t="shared" si="2"/>
        <v>#VALUE!</v>
      </c>
      <c r="AP30" s="184" t="e">
        <f t="shared" si="23"/>
        <v>#VALUE!</v>
      </c>
      <c r="AQ30" s="120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ht="19.5" customHeight="1">
      <c r="A31" s="173">
        <v>23</v>
      </c>
      <c r="B31" s="61">
        <v>1565010104</v>
      </c>
      <c r="C31" s="62" t="s">
        <v>92</v>
      </c>
      <c r="D31" s="63" t="s">
        <v>93</v>
      </c>
      <c r="E31" s="132" t="s">
        <v>212</v>
      </c>
      <c r="F31" s="144">
        <v>4.199999999999999</v>
      </c>
      <c r="G31" s="183" t="str">
        <f t="shared" si="26"/>
        <v>D</v>
      </c>
      <c r="H31" s="183" t="str">
        <f t="shared" si="27"/>
        <v>1</v>
      </c>
      <c r="I31" s="144">
        <v>6.699999999999999</v>
      </c>
      <c r="J31" s="183" t="str">
        <f t="shared" si="3"/>
        <v>C</v>
      </c>
      <c r="K31" s="183" t="str">
        <f t="shared" si="4"/>
        <v>2</v>
      </c>
      <c r="L31" s="144">
        <v>8</v>
      </c>
      <c r="M31" s="183" t="str">
        <f t="shared" si="5"/>
        <v>B</v>
      </c>
      <c r="N31" s="183" t="str">
        <f t="shared" si="6"/>
        <v>3</v>
      </c>
      <c r="O31" s="144">
        <v>7.6</v>
      </c>
      <c r="P31" s="183" t="str">
        <f t="shared" si="7"/>
        <v>B</v>
      </c>
      <c r="Q31" s="183" t="str">
        <f t="shared" si="8"/>
        <v>3</v>
      </c>
      <c r="R31" s="144">
        <v>7.299999999999999</v>
      </c>
      <c r="S31" s="183" t="str">
        <f t="shared" si="24"/>
        <v>B</v>
      </c>
      <c r="T31" s="183" t="str">
        <f t="shared" si="25"/>
        <v>3</v>
      </c>
      <c r="U31" s="144">
        <v>4.4</v>
      </c>
      <c r="V31" s="183" t="str">
        <f t="shared" si="9"/>
        <v>D</v>
      </c>
      <c r="W31" s="183" t="str">
        <f t="shared" si="10"/>
        <v>1</v>
      </c>
      <c r="X31" s="150">
        <v>6.299999999999999</v>
      </c>
      <c r="Y31" s="183" t="str">
        <f t="shared" si="11"/>
        <v>C</v>
      </c>
      <c r="Z31" s="183" t="str">
        <f t="shared" si="12"/>
        <v>2</v>
      </c>
      <c r="AA31" s="150">
        <v>5.999999999999999</v>
      </c>
      <c r="AB31" s="183" t="str">
        <f t="shared" si="13"/>
        <v>C</v>
      </c>
      <c r="AC31" s="183" t="str">
        <f t="shared" si="14"/>
        <v>2</v>
      </c>
      <c r="AD31" s="151">
        <v>5.999999999999999</v>
      </c>
      <c r="AE31" s="183" t="str">
        <f t="shared" si="15"/>
        <v>C</v>
      </c>
      <c r="AF31" s="183" t="str">
        <f t="shared" si="16"/>
        <v>2</v>
      </c>
      <c r="AG31" s="150">
        <v>7.699999999999999</v>
      </c>
      <c r="AH31" s="183" t="str">
        <f t="shared" si="17"/>
        <v>B</v>
      </c>
      <c r="AI31" s="183" t="str">
        <f t="shared" si="18"/>
        <v>3</v>
      </c>
      <c r="AJ31" s="183">
        <v>7.6</v>
      </c>
      <c r="AK31" s="183" t="str">
        <f t="shared" si="19"/>
        <v>B</v>
      </c>
      <c r="AL31" s="183" t="str">
        <f t="shared" si="20"/>
        <v>3</v>
      </c>
      <c r="AM31" s="181">
        <f t="shared" si="21"/>
        <v>143.59999999999997</v>
      </c>
      <c r="AN31" s="184">
        <f t="shared" si="22"/>
        <v>6.527272727272726</v>
      </c>
      <c r="AO31" s="181">
        <f t="shared" si="2"/>
        <v>57.3</v>
      </c>
      <c r="AP31" s="184">
        <f t="shared" si="23"/>
        <v>2.6045454545454545</v>
      </c>
      <c r="AQ31" s="120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ht="19.5" customHeight="1">
      <c r="A32" s="173">
        <v>24</v>
      </c>
      <c r="B32" s="61">
        <v>1565010105</v>
      </c>
      <c r="C32" s="62" t="s">
        <v>51</v>
      </c>
      <c r="D32" s="63" t="s">
        <v>94</v>
      </c>
      <c r="E32" s="132">
        <v>32154</v>
      </c>
      <c r="F32" s="144" t="e">
        <v>#VALUE!</v>
      </c>
      <c r="G32" s="183" t="e">
        <f t="shared" si="26"/>
        <v>#VALUE!</v>
      </c>
      <c r="H32" s="183" t="e">
        <f t="shared" si="27"/>
        <v>#VALUE!</v>
      </c>
      <c r="I32" s="144" t="e">
        <v>#VALUE!</v>
      </c>
      <c r="J32" s="183" t="e">
        <f t="shared" si="3"/>
        <v>#VALUE!</v>
      </c>
      <c r="K32" s="183" t="e">
        <f t="shared" si="4"/>
        <v>#VALUE!</v>
      </c>
      <c r="L32" s="144" t="e">
        <v>#VALUE!</v>
      </c>
      <c r="M32" s="183" t="e">
        <f t="shared" si="5"/>
        <v>#VALUE!</v>
      </c>
      <c r="N32" s="183" t="e">
        <f t="shared" si="6"/>
        <v>#VALUE!</v>
      </c>
      <c r="O32" s="144" t="e">
        <v>#VALUE!</v>
      </c>
      <c r="P32" s="183" t="e">
        <f t="shared" si="7"/>
        <v>#VALUE!</v>
      </c>
      <c r="Q32" s="183" t="e">
        <f t="shared" si="8"/>
        <v>#VALUE!</v>
      </c>
      <c r="R32" s="144" t="e">
        <v>#VALUE!</v>
      </c>
      <c r="S32" s="183" t="e">
        <f t="shared" si="24"/>
        <v>#VALUE!</v>
      </c>
      <c r="T32" s="183" t="e">
        <f t="shared" si="25"/>
        <v>#VALUE!</v>
      </c>
      <c r="U32" s="144" t="e">
        <v>#VALUE!</v>
      </c>
      <c r="V32" s="183" t="e">
        <f t="shared" si="9"/>
        <v>#VALUE!</v>
      </c>
      <c r="W32" s="183" t="e">
        <f t="shared" si="10"/>
        <v>#VALUE!</v>
      </c>
      <c r="X32" s="150" t="e">
        <v>#VALUE!</v>
      </c>
      <c r="Y32" s="183" t="e">
        <f t="shared" si="11"/>
        <v>#VALUE!</v>
      </c>
      <c r="Z32" s="183" t="e">
        <f t="shared" si="12"/>
        <v>#VALUE!</v>
      </c>
      <c r="AA32" s="150" t="e">
        <v>#VALUE!</v>
      </c>
      <c r="AB32" s="183" t="e">
        <f t="shared" si="13"/>
        <v>#VALUE!</v>
      </c>
      <c r="AC32" s="183" t="e">
        <f t="shared" si="14"/>
        <v>#VALUE!</v>
      </c>
      <c r="AD32" s="151" t="e">
        <v>#VALUE!</v>
      </c>
      <c r="AE32" s="183" t="e">
        <f t="shared" si="15"/>
        <v>#VALUE!</v>
      </c>
      <c r="AF32" s="183" t="e">
        <f t="shared" si="16"/>
        <v>#VALUE!</v>
      </c>
      <c r="AG32" s="150" t="e">
        <v>#VALUE!</v>
      </c>
      <c r="AH32" s="183" t="e">
        <f t="shared" si="17"/>
        <v>#VALUE!</v>
      </c>
      <c r="AI32" s="183" t="e">
        <f t="shared" si="18"/>
        <v>#VALUE!</v>
      </c>
      <c r="AJ32" s="183" t="e">
        <v>#VALUE!</v>
      </c>
      <c r="AK32" s="183" t="e">
        <f t="shared" si="19"/>
        <v>#VALUE!</v>
      </c>
      <c r="AL32" s="183" t="e">
        <f t="shared" si="20"/>
        <v>#VALUE!</v>
      </c>
      <c r="AM32" s="181" t="e">
        <f t="shared" si="21"/>
        <v>#VALUE!</v>
      </c>
      <c r="AN32" s="184" t="e">
        <f t="shared" si="22"/>
        <v>#VALUE!</v>
      </c>
      <c r="AO32" s="181" t="e">
        <f t="shared" si="2"/>
        <v>#VALUE!</v>
      </c>
      <c r="AP32" s="184" t="e">
        <f t="shared" si="23"/>
        <v>#VALUE!</v>
      </c>
      <c r="AQ32" s="120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ht="19.5" customHeight="1">
      <c r="A33" s="173">
        <v>25</v>
      </c>
      <c r="B33" s="61">
        <v>1565010106</v>
      </c>
      <c r="C33" s="62" t="s">
        <v>95</v>
      </c>
      <c r="D33" s="63" t="s">
        <v>15</v>
      </c>
      <c r="E33" s="132" t="s">
        <v>213</v>
      </c>
      <c r="F33" s="144">
        <v>8</v>
      </c>
      <c r="G33" s="183" t="str">
        <f t="shared" si="26"/>
        <v>B</v>
      </c>
      <c r="H33" s="183" t="str">
        <f t="shared" si="27"/>
        <v>3</v>
      </c>
      <c r="I33" s="144">
        <v>8.45</v>
      </c>
      <c r="J33" s="183" t="str">
        <f t="shared" si="3"/>
        <v>B</v>
      </c>
      <c r="K33" s="183" t="str">
        <f t="shared" si="4"/>
        <v>3</v>
      </c>
      <c r="L33" s="144">
        <v>8</v>
      </c>
      <c r="M33" s="183" t="str">
        <f t="shared" si="5"/>
        <v>B</v>
      </c>
      <c r="N33" s="183" t="str">
        <f t="shared" si="6"/>
        <v>3</v>
      </c>
      <c r="O33" s="144">
        <v>8.299999999999999</v>
      </c>
      <c r="P33" s="183" t="str">
        <f t="shared" si="7"/>
        <v>B</v>
      </c>
      <c r="Q33" s="183" t="str">
        <f t="shared" si="8"/>
        <v>3</v>
      </c>
      <c r="R33" s="144">
        <v>6.6</v>
      </c>
      <c r="S33" s="183" t="str">
        <f t="shared" si="24"/>
        <v>C</v>
      </c>
      <c r="T33" s="183" t="str">
        <f t="shared" si="25"/>
        <v>2</v>
      </c>
      <c r="U33" s="144">
        <v>7.299999999999999</v>
      </c>
      <c r="V33" s="183" t="str">
        <f t="shared" si="9"/>
        <v>B</v>
      </c>
      <c r="W33" s="183" t="str">
        <f t="shared" si="10"/>
        <v>3</v>
      </c>
      <c r="X33" s="150">
        <v>7</v>
      </c>
      <c r="Y33" s="183" t="str">
        <f t="shared" si="11"/>
        <v>B</v>
      </c>
      <c r="Z33" s="183" t="str">
        <f t="shared" si="12"/>
        <v>3</v>
      </c>
      <c r="AA33" s="150">
        <v>5.999999999999999</v>
      </c>
      <c r="AB33" s="183" t="str">
        <f t="shared" si="13"/>
        <v>C</v>
      </c>
      <c r="AC33" s="183" t="str">
        <f t="shared" si="14"/>
        <v>2</v>
      </c>
      <c r="AD33" s="151">
        <v>7.6</v>
      </c>
      <c r="AE33" s="183" t="str">
        <f t="shared" si="15"/>
        <v>B</v>
      </c>
      <c r="AF33" s="183" t="str">
        <f t="shared" si="16"/>
        <v>3</v>
      </c>
      <c r="AG33" s="150">
        <v>7.299999999999999</v>
      </c>
      <c r="AH33" s="183" t="str">
        <f t="shared" si="17"/>
        <v>B</v>
      </c>
      <c r="AI33" s="183" t="str">
        <f t="shared" si="18"/>
        <v>3</v>
      </c>
      <c r="AJ33" s="183">
        <v>8.299999999999999</v>
      </c>
      <c r="AK33" s="183" t="str">
        <f t="shared" si="19"/>
        <v>B</v>
      </c>
      <c r="AL33" s="183" t="str">
        <f t="shared" si="20"/>
        <v>3</v>
      </c>
      <c r="AM33" s="181">
        <f t="shared" si="21"/>
        <v>165.7</v>
      </c>
      <c r="AN33" s="184">
        <f t="shared" si="22"/>
        <v>7.531818181818181</v>
      </c>
      <c r="AO33" s="181">
        <f t="shared" si="2"/>
        <v>70</v>
      </c>
      <c r="AP33" s="184">
        <f t="shared" si="23"/>
        <v>3.1818181818181817</v>
      </c>
      <c r="AQ33" s="120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ht="19.5" customHeight="1">
      <c r="A34" s="173">
        <v>26</v>
      </c>
      <c r="B34" s="61">
        <v>1565010108</v>
      </c>
      <c r="C34" s="64" t="s">
        <v>96</v>
      </c>
      <c r="D34" s="65" t="s">
        <v>97</v>
      </c>
      <c r="E34" s="132" t="s">
        <v>214</v>
      </c>
      <c r="F34" s="144">
        <v>8</v>
      </c>
      <c r="G34" s="183" t="str">
        <f t="shared" si="26"/>
        <v>B</v>
      </c>
      <c r="H34" s="183" t="str">
        <f t="shared" si="27"/>
        <v>3</v>
      </c>
      <c r="I34" s="144">
        <v>7.6</v>
      </c>
      <c r="J34" s="183" t="str">
        <f t="shared" si="3"/>
        <v>B</v>
      </c>
      <c r="K34" s="183" t="str">
        <f t="shared" si="4"/>
        <v>3</v>
      </c>
      <c r="L34" s="144">
        <v>7.299999999999999</v>
      </c>
      <c r="M34" s="183" t="str">
        <f t="shared" si="5"/>
        <v>B</v>
      </c>
      <c r="N34" s="183" t="str">
        <f t="shared" si="6"/>
        <v>3</v>
      </c>
      <c r="O34" s="144">
        <v>8.299999999999999</v>
      </c>
      <c r="P34" s="183" t="str">
        <f t="shared" si="7"/>
        <v>B</v>
      </c>
      <c r="Q34" s="183" t="str">
        <f t="shared" si="8"/>
        <v>3</v>
      </c>
      <c r="R34" s="144">
        <v>8</v>
      </c>
      <c r="S34" s="183" t="str">
        <f t="shared" si="24"/>
        <v>B</v>
      </c>
      <c r="T34" s="183" t="str">
        <f t="shared" si="25"/>
        <v>3</v>
      </c>
      <c r="U34" s="144">
        <v>7.699999999999999</v>
      </c>
      <c r="V34" s="183" t="str">
        <f t="shared" si="9"/>
        <v>B</v>
      </c>
      <c r="W34" s="183" t="str">
        <f t="shared" si="10"/>
        <v>3</v>
      </c>
      <c r="X34" s="150">
        <v>7</v>
      </c>
      <c r="Y34" s="183" t="str">
        <f t="shared" si="11"/>
        <v>B</v>
      </c>
      <c r="Z34" s="183" t="str">
        <f t="shared" si="12"/>
        <v>3</v>
      </c>
      <c r="AA34" s="150">
        <v>5.999999999999999</v>
      </c>
      <c r="AB34" s="183" t="str">
        <f t="shared" si="13"/>
        <v>C</v>
      </c>
      <c r="AC34" s="183" t="str">
        <f t="shared" si="14"/>
        <v>2</v>
      </c>
      <c r="AD34" s="151">
        <v>6.899999999999999</v>
      </c>
      <c r="AE34" s="183" t="str">
        <f t="shared" si="15"/>
        <v>C</v>
      </c>
      <c r="AF34" s="183" t="str">
        <f t="shared" si="16"/>
        <v>2</v>
      </c>
      <c r="AG34" s="150">
        <v>7.299999999999999</v>
      </c>
      <c r="AH34" s="183" t="str">
        <f t="shared" si="17"/>
        <v>B</v>
      </c>
      <c r="AI34" s="183" t="str">
        <f t="shared" si="18"/>
        <v>3</v>
      </c>
      <c r="AJ34" s="183">
        <v>8</v>
      </c>
      <c r="AK34" s="183" t="str">
        <f t="shared" si="19"/>
        <v>B</v>
      </c>
      <c r="AL34" s="183" t="str">
        <f t="shared" si="20"/>
        <v>3</v>
      </c>
      <c r="AM34" s="181">
        <f t="shared" si="21"/>
        <v>164.19999999999996</v>
      </c>
      <c r="AN34" s="184">
        <f t="shared" si="22"/>
        <v>7.463636363636362</v>
      </c>
      <c r="AO34" s="181">
        <f t="shared" si="2"/>
        <v>69.7</v>
      </c>
      <c r="AP34" s="184">
        <f t="shared" si="23"/>
        <v>3.1681818181818184</v>
      </c>
      <c r="AQ34" s="120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ht="19.5" customHeight="1">
      <c r="A35" s="173">
        <v>27</v>
      </c>
      <c r="B35" s="61">
        <v>1565010110</v>
      </c>
      <c r="C35" s="62" t="s">
        <v>10</v>
      </c>
      <c r="D35" s="63" t="s">
        <v>17</v>
      </c>
      <c r="E35" s="132" t="s">
        <v>215</v>
      </c>
      <c r="F35" s="144">
        <v>6.6</v>
      </c>
      <c r="G35" s="183" t="str">
        <f t="shared" si="26"/>
        <v>C</v>
      </c>
      <c r="H35" s="183" t="str">
        <f t="shared" si="27"/>
        <v>2</v>
      </c>
      <c r="I35" s="144">
        <v>6.299999999999999</v>
      </c>
      <c r="J35" s="183" t="str">
        <f t="shared" si="3"/>
        <v>C</v>
      </c>
      <c r="K35" s="183" t="str">
        <f t="shared" si="4"/>
        <v>2</v>
      </c>
      <c r="L35" s="144">
        <v>6.899999999999999</v>
      </c>
      <c r="M35" s="183" t="str">
        <f t="shared" si="5"/>
        <v>C</v>
      </c>
      <c r="N35" s="183" t="str">
        <f t="shared" si="6"/>
        <v>2</v>
      </c>
      <c r="O35" s="144">
        <v>6.199999999999999</v>
      </c>
      <c r="P35" s="183" t="str">
        <f t="shared" si="7"/>
        <v>C</v>
      </c>
      <c r="Q35" s="183" t="str">
        <f t="shared" si="8"/>
        <v>2</v>
      </c>
      <c r="R35" s="144">
        <v>7.299999999999999</v>
      </c>
      <c r="S35" s="183" t="str">
        <f t="shared" si="24"/>
        <v>B</v>
      </c>
      <c r="T35" s="183" t="str">
        <f t="shared" si="25"/>
        <v>3</v>
      </c>
      <c r="U35" s="144">
        <v>6.299999999999999</v>
      </c>
      <c r="V35" s="183" t="str">
        <f t="shared" si="9"/>
        <v>C</v>
      </c>
      <c r="W35" s="183" t="str">
        <f t="shared" si="10"/>
        <v>2</v>
      </c>
      <c r="X35" s="150">
        <v>5.6</v>
      </c>
      <c r="Y35" s="183" t="str">
        <f t="shared" si="11"/>
        <v>C</v>
      </c>
      <c r="Z35" s="183" t="str">
        <f t="shared" si="12"/>
        <v>2</v>
      </c>
      <c r="AA35" s="150">
        <v>5.3</v>
      </c>
      <c r="AB35" s="183" t="str">
        <f t="shared" si="13"/>
        <v>D</v>
      </c>
      <c r="AC35" s="183" t="str">
        <f t="shared" si="14"/>
        <v>1</v>
      </c>
      <c r="AD35" s="151">
        <v>6.299999999999999</v>
      </c>
      <c r="AE35" s="183" t="str">
        <f t="shared" si="15"/>
        <v>C</v>
      </c>
      <c r="AF35" s="183" t="str">
        <f t="shared" si="16"/>
        <v>2</v>
      </c>
      <c r="AG35" s="150">
        <v>7.699999999999999</v>
      </c>
      <c r="AH35" s="183" t="str">
        <f t="shared" si="17"/>
        <v>B</v>
      </c>
      <c r="AI35" s="183" t="str">
        <f t="shared" si="18"/>
        <v>3</v>
      </c>
      <c r="AJ35" s="183">
        <v>6.6</v>
      </c>
      <c r="AK35" s="183" t="str">
        <f t="shared" si="19"/>
        <v>C</v>
      </c>
      <c r="AL35" s="183" t="str">
        <f t="shared" si="20"/>
        <v>2</v>
      </c>
      <c r="AM35" s="181">
        <f t="shared" si="21"/>
        <v>142.19999999999996</v>
      </c>
      <c r="AN35" s="184">
        <f t="shared" si="22"/>
        <v>6.463636363636362</v>
      </c>
      <c r="AO35" s="181">
        <f t="shared" si="2"/>
        <v>54</v>
      </c>
      <c r="AP35" s="184">
        <f t="shared" si="23"/>
        <v>2.4545454545454546</v>
      </c>
      <c r="AQ35" s="120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ht="19.5" customHeight="1">
      <c r="A36" s="173">
        <v>28</v>
      </c>
      <c r="B36" s="61">
        <v>1565010111</v>
      </c>
      <c r="C36" s="62" t="s">
        <v>98</v>
      </c>
      <c r="D36" s="63" t="s">
        <v>17</v>
      </c>
      <c r="E36" s="132" t="s">
        <v>216</v>
      </c>
      <c r="F36" s="144">
        <v>4.8999999999999995</v>
      </c>
      <c r="G36" s="183" t="str">
        <f t="shared" si="26"/>
        <v>D</v>
      </c>
      <c r="H36" s="183" t="str">
        <f t="shared" si="27"/>
        <v>1</v>
      </c>
      <c r="I36" s="144">
        <v>5.949999999999999</v>
      </c>
      <c r="J36" s="183" t="str">
        <f t="shared" si="3"/>
        <v>C</v>
      </c>
      <c r="K36" s="183" t="str">
        <f t="shared" si="4"/>
        <v>2</v>
      </c>
      <c r="L36" s="144">
        <v>7.6</v>
      </c>
      <c r="M36" s="183" t="str">
        <f t="shared" si="5"/>
        <v>B</v>
      </c>
      <c r="N36" s="183" t="str">
        <f t="shared" si="6"/>
        <v>3</v>
      </c>
      <c r="O36" s="144">
        <v>6.199999999999999</v>
      </c>
      <c r="P36" s="183" t="str">
        <f t="shared" si="7"/>
        <v>C</v>
      </c>
      <c r="Q36" s="183" t="str">
        <f t="shared" si="8"/>
        <v>2</v>
      </c>
      <c r="R36" s="144">
        <v>4.8999999999999995</v>
      </c>
      <c r="S36" s="183" t="str">
        <f t="shared" si="24"/>
        <v>D</v>
      </c>
      <c r="T36" s="183" t="str">
        <f t="shared" si="25"/>
        <v>1</v>
      </c>
      <c r="U36" s="144">
        <v>3.5</v>
      </c>
      <c r="V36" s="183" t="str">
        <f t="shared" si="9"/>
        <v>F</v>
      </c>
      <c r="W36" s="183" t="str">
        <f t="shared" si="10"/>
        <v>0</v>
      </c>
      <c r="X36" s="150">
        <v>6.299999999999999</v>
      </c>
      <c r="Y36" s="183" t="str">
        <f t="shared" si="11"/>
        <v>C</v>
      </c>
      <c r="Z36" s="183" t="str">
        <f t="shared" si="12"/>
        <v>2</v>
      </c>
      <c r="AA36" s="150">
        <v>5.6</v>
      </c>
      <c r="AB36" s="183" t="str">
        <f t="shared" si="13"/>
        <v>C</v>
      </c>
      <c r="AC36" s="183" t="str">
        <f t="shared" si="14"/>
        <v>2</v>
      </c>
      <c r="AD36" s="151">
        <v>3.5</v>
      </c>
      <c r="AE36" s="183" t="str">
        <f t="shared" si="15"/>
        <v>F</v>
      </c>
      <c r="AF36" s="183" t="str">
        <f t="shared" si="16"/>
        <v>0</v>
      </c>
      <c r="AG36" s="150">
        <v>7</v>
      </c>
      <c r="AH36" s="183" t="str">
        <f t="shared" si="17"/>
        <v>B</v>
      </c>
      <c r="AI36" s="183" t="str">
        <f t="shared" si="18"/>
        <v>3</v>
      </c>
      <c r="AJ36" s="183">
        <v>7</v>
      </c>
      <c r="AK36" s="183" t="str">
        <f t="shared" si="19"/>
        <v>B</v>
      </c>
      <c r="AL36" s="183" t="str">
        <f t="shared" si="20"/>
        <v>3</v>
      </c>
      <c r="AM36" s="181">
        <f t="shared" si="21"/>
        <v>124.89999999999999</v>
      </c>
      <c r="AN36" s="184">
        <f t="shared" si="22"/>
        <v>5.677272727272727</v>
      </c>
      <c r="AO36" s="181">
        <f t="shared" si="2"/>
        <v>43.9</v>
      </c>
      <c r="AP36" s="184">
        <f t="shared" si="23"/>
        <v>1.9954545454545454</v>
      </c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ht="19.5" customHeight="1">
      <c r="A37" s="173">
        <v>29</v>
      </c>
      <c r="B37" s="61">
        <v>1565010112</v>
      </c>
      <c r="C37" s="62" t="s">
        <v>95</v>
      </c>
      <c r="D37" s="63" t="s">
        <v>99</v>
      </c>
      <c r="E37" s="132" t="s">
        <v>217</v>
      </c>
      <c r="F37" s="144">
        <v>5.9</v>
      </c>
      <c r="G37" s="183" t="str">
        <f t="shared" si="26"/>
        <v>C</v>
      </c>
      <c r="H37" s="183" t="str">
        <f t="shared" si="27"/>
        <v>2</v>
      </c>
      <c r="I37" s="144">
        <v>6.6499999999999995</v>
      </c>
      <c r="J37" s="183" t="str">
        <f t="shared" si="3"/>
        <v>C</v>
      </c>
      <c r="K37" s="183" t="str">
        <f t="shared" si="4"/>
        <v>2</v>
      </c>
      <c r="L37" s="144">
        <v>8.299999999999999</v>
      </c>
      <c r="M37" s="183" t="str">
        <f t="shared" si="5"/>
        <v>B</v>
      </c>
      <c r="N37" s="183" t="str">
        <f t="shared" si="6"/>
        <v>3</v>
      </c>
      <c r="O37" s="144">
        <v>7.6</v>
      </c>
      <c r="P37" s="183" t="str">
        <f t="shared" si="7"/>
        <v>B</v>
      </c>
      <c r="Q37" s="183" t="str">
        <f t="shared" si="8"/>
        <v>3</v>
      </c>
      <c r="R37" s="144">
        <v>7</v>
      </c>
      <c r="S37" s="183" t="str">
        <f t="shared" si="24"/>
        <v>B</v>
      </c>
      <c r="T37" s="183" t="str">
        <f t="shared" si="25"/>
        <v>3</v>
      </c>
      <c r="U37" s="144">
        <v>5.6</v>
      </c>
      <c r="V37" s="183" t="str">
        <f t="shared" si="9"/>
        <v>C</v>
      </c>
      <c r="W37" s="183" t="str">
        <f t="shared" si="10"/>
        <v>2</v>
      </c>
      <c r="X37" s="150">
        <v>7</v>
      </c>
      <c r="Y37" s="183" t="str">
        <f t="shared" si="11"/>
        <v>B</v>
      </c>
      <c r="Z37" s="183" t="str">
        <f t="shared" si="12"/>
        <v>3</v>
      </c>
      <c r="AA37" s="150">
        <v>5.6</v>
      </c>
      <c r="AB37" s="183" t="str">
        <f t="shared" si="13"/>
        <v>C</v>
      </c>
      <c r="AC37" s="183" t="str">
        <f t="shared" si="14"/>
        <v>2</v>
      </c>
      <c r="AD37" s="151">
        <v>7.299999999999999</v>
      </c>
      <c r="AE37" s="183" t="str">
        <f t="shared" si="15"/>
        <v>B</v>
      </c>
      <c r="AF37" s="183" t="str">
        <f t="shared" si="16"/>
        <v>3</v>
      </c>
      <c r="AG37" s="150">
        <v>7.699999999999999</v>
      </c>
      <c r="AH37" s="183" t="str">
        <f t="shared" si="17"/>
        <v>B</v>
      </c>
      <c r="AI37" s="183" t="str">
        <f t="shared" si="18"/>
        <v>3</v>
      </c>
      <c r="AJ37" s="183">
        <v>8.4</v>
      </c>
      <c r="AK37" s="183" t="str">
        <f t="shared" si="19"/>
        <v>B</v>
      </c>
      <c r="AL37" s="183" t="str">
        <f t="shared" si="20"/>
        <v>3</v>
      </c>
      <c r="AM37" s="181">
        <f t="shared" si="21"/>
        <v>154.10000000000002</v>
      </c>
      <c r="AN37" s="184">
        <f t="shared" si="22"/>
        <v>7.004545454545456</v>
      </c>
      <c r="AO37" s="181">
        <f t="shared" si="2"/>
        <v>62.6</v>
      </c>
      <c r="AP37" s="184">
        <f t="shared" si="23"/>
        <v>2.8454545454545457</v>
      </c>
      <c r="AQ37" s="120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ht="19.5" customHeight="1">
      <c r="A38" s="173">
        <v>30</v>
      </c>
      <c r="B38" s="61">
        <v>1565010113</v>
      </c>
      <c r="C38" s="62" t="s">
        <v>95</v>
      </c>
      <c r="D38" s="63" t="s">
        <v>39</v>
      </c>
      <c r="E38" s="132" t="s">
        <v>218</v>
      </c>
      <c r="F38" s="144">
        <v>4.199999999999999</v>
      </c>
      <c r="G38" s="183" t="str">
        <f t="shared" si="26"/>
        <v>D</v>
      </c>
      <c r="H38" s="183" t="str">
        <f t="shared" si="27"/>
        <v>1</v>
      </c>
      <c r="I38" s="144">
        <v>5.949999999999999</v>
      </c>
      <c r="J38" s="183" t="str">
        <f t="shared" si="3"/>
        <v>C</v>
      </c>
      <c r="K38" s="183" t="str">
        <f t="shared" si="4"/>
        <v>2</v>
      </c>
      <c r="L38" s="144">
        <v>7.299999999999999</v>
      </c>
      <c r="M38" s="183" t="str">
        <f t="shared" si="5"/>
        <v>B</v>
      </c>
      <c r="N38" s="183" t="str">
        <f t="shared" si="6"/>
        <v>3</v>
      </c>
      <c r="O38" s="144">
        <v>6.899999999999999</v>
      </c>
      <c r="P38" s="183" t="str">
        <f t="shared" si="7"/>
        <v>C</v>
      </c>
      <c r="Q38" s="183" t="str">
        <f t="shared" si="8"/>
        <v>2</v>
      </c>
      <c r="R38" s="144">
        <v>6.299999999999999</v>
      </c>
      <c r="S38" s="183" t="str">
        <f t="shared" si="24"/>
        <v>C</v>
      </c>
      <c r="T38" s="183" t="str">
        <f t="shared" si="25"/>
        <v>2</v>
      </c>
      <c r="U38" s="144">
        <v>6.299999999999999</v>
      </c>
      <c r="V38" s="183" t="str">
        <f t="shared" si="9"/>
        <v>C</v>
      </c>
      <c r="W38" s="183" t="str">
        <f t="shared" si="10"/>
        <v>2</v>
      </c>
      <c r="X38" s="150">
        <v>6.299999999999999</v>
      </c>
      <c r="Y38" s="183" t="str">
        <f t="shared" si="11"/>
        <v>C</v>
      </c>
      <c r="Z38" s="183" t="str">
        <f t="shared" si="12"/>
        <v>2</v>
      </c>
      <c r="AA38" s="150">
        <v>6.299999999999999</v>
      </c>
      <c r="AB38" s="183" t="str">
        <f t="shared" si="13"/>
        <v>C</v>
      </c>
      <c r="AC38" s="183" t="str">
        <f t="shared" si="14"/>
        <v>2</v>
      </c>
      <c r="AD38" s="151">
        <v>7.3999999999999995</v>
      </c>
      <c r="AE38" s="183" t="str">
        <f t="shared" si="15"/>
        <v>B</v>
      </c>
      <c r="AF38" s="183" t="str">
        <f t="shared" si="16"/>
        <v>3</v>
      </c>
      <c r="AG38" s="150">
        <v>8</v>
      </c>
      <c r="AH38" s="183" t="str">
        <f t="shared" si="17"/>
        <v>B</v>
      </c>
      <c r="AI38" s="183" t="str">
        <f t="shared" si="18"/>
        <v>3</v>
      </c>
      <c r="AJ38" s="183">
        <v>8</v>
      </c>
      <c r="AK38" s="183" t="str">
        <f t="shared" si="19"/>
        <v>B</v>
      </c>
      <c r="AL38" s="183" t="str">
        <f t="shared" si="20"/>
        <v>3</v>
      </c>
      <c r="AM38" s="181">
        <f t="shared" si="21"/>
        <v>145.89999999999998</v>
      </c>
      <c r="AN38" s="184">
        <f t="shared" si="22"/>
        <v>6.631818181818181</v>
      </c>
      <c r="AO38" s="181">
        <f t="shared" si="2"/>
        <v>57.6</v>
      </c>
      <c r="AP38" s="184">
        <f t="shared" si="23"/>
        <v>2.618181818181818</v>
      </c>
      <c r="AQ38" s="120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ht="19.5" customHeight="1">
      <c r="A39" s="173">
        <v>31</v>
      </c>
      <c r="B39" s="61">
        <v>1565010114</v>
      </c>
      <c r="C39" s="62" t="s">
        <v>100</v>
      </c>
      <c r="D39" s="63" t="s">
        <v>101</v>
      </c>
      <c r="E39" s="132" t="s">
        <v>219</v>
      </c>
      <c r="F39" s="144">
        <v>7.299999999999999</v>
      </c>
      <c r="G39" s="183" t="str">
        <f t="shared" si="26"/>
        <v>B</v>
      </c>
      <c r="H39" s="183" t="str">
        <f t="shared" si="27"/>
        <v>3</v>
      </c>
      <c r="I39" s="144">
        <v>7</v>
      </c>
      <c r="J39" s="183" t="str">
        <f t="shared" si="3"/>
        <v>B</v>
      </c>
      <c r="K39" s="183" t="str">
        <f t="shared" si="4"/>
        <v>3</v>
      </c>
      <c r="L39" s="144">
        <v>7.299999999999999</v>
      </c>
      <c r="M39" s="183" t="str">
        <f t="shared" si="5"/>
        <v>B</v>
      </c>
      <c r="N39" s="183" t="str">
        <f t="shared" si="6"/>
        <v>3</v>
      </c>
      <c r="O39" s="144">
        <v>7.6</v>
      </c>
      <c r="P39" s="183" t="str">
        <f t="shared" si="7"/>
        <v>B</v>
      </c>
      <c r="Q39" s="183" t="str">
        <f t="shared" si="8"/>
        <v>3</v>
      </c>
      <c r="R39" s="144">
        <v>5.6</v>
      </c>
      <c r="S39" s="183" t="str">
        <f t="shared" si="24"/>
        <v>C</v>
      </c>
      <c r="T39" s="183" t="str">
        <f t="shared" si="25"/>
        <v>2</v>
      </c>
      <c r="U39" s="144">
        <v>6.699999999999999</v>
      </c>
      <c r="V39" s="183" t="str">
        <f t="shared" si="9"/>
        <v>C</v>
      </c>
      <c r="W39" s="183" t="str">
        <f t="shared" si="10"/>
        <v>2</v>
      </c>
      <c r="X39" s="150">
        <v>7</v>
      </c>
      <c r="Y39" s="183" t="str">
        <f t="shared" si="11"/>
        <v>B</v>
      </c>
      <c r="Z39" s="183" t="str">
        <f t="shared" si="12"/>
        <v>3</v>
      </c>
      <c r="AA39" s="150">
        <v>6.299999999999999</v>
      </c>
      <c r="AB39" s="183" t="str">
        <f t="shared" si="13"/>
        <v>C</v>
      </c>
      <c r="AC39" s="183" t="str">
        <f t="shared" si="14"/>
        <v>2</v>
      </c>
      <c r="AD39" s="151">
        <v>7</v>
      </c>
      <c r="AE39" s="183" t="str">
        <f t="shared" si="15"/>
        <v>B</v>
      </c>
      <c r="AF39" s="183" t="str">
        <f t="shared" si="16"/>
        <v>3</v>
      </c>
      <c r="AG39" s="150">
        <v>7.699999999999999</v>
      </c>
      <c r="AH39" s="183" t="str">
        <f t="shared" si="17"/>
        <v>B</v>
      </c>
      <c r="AI39" s="183" t="str">
        <f t="shared" si="18"/>
        <v>3</v>
      </c>
      <c r="AJ39" s="183">
        <v>6.299999999999999</v>
      </c>
      <c r="AK39" s="183" t="str">
        <f t="shared" si="19"/>
        <v>C</v>
      </c>
      <c r="AL39" s="183" t="str">
        <f t="shared" si="20"/>
        <v>2</v>
      </c>
      <c r="AM39" s="181">
        <f t="shared" si="21"/>
        <v>151.6</v>
      </c>
      <c r="AN39" s="184">
        <f t="shared" si="22"/>
        <v>6.890909090909091</v>
      </c>
      <c r="AO39" s="181">
        <f t="shared" si="2"/>
        <v>65.6</v>
      </c>
      <c r="AP39" s="184">
        <f t="shared" si="23"/>
        <v>2.9818181818181815</v>
      </c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ht="19.5" customHeight="1">
      <c r="A40" s="173">
        <v>32</v>
      </c>
      <c r="B40" s="61">
        <v>1565010115</v>
      </c>
      <c r="C40" s="62" t="s">
        <v>102</v>
      </c>
      <c r="D40" s="63" t="s">
        <v>103</v>
      </c>
      <c r="E40" s="132">
        <v>34278</v>
      </c>
      <c r="F40" s="144">
        <v>7.299999999999999</v>
      </c>
      <c r="G40" s="183" t="str">
        <f t="shared" si="26"/>
        <v>B</v>
      </c>
      <c r="H40" s="183" t="str">
        <f t="shared" si="27"/>
        <v>3</v>
      </c>
      <c r="I40" s="144">
        <v>7.699999999999999</v>
      </c>
      <c r="J40" s="183" t="str">
        <f t="shared" si="3"/>
        <v>B</v>
      </c>
      <c r="K40" s="183" t="str">
        <f t="shared" si="4"/>
        <v>3</v>
      </c>
      <c r="L40" s="144">
        <v>8</v>
      </c>
      <c r="M40" s="183" t="str">
        <f t="shared" si="5"/>
        <v>B</v>
      </c>
      <c r="N40" s="183" t="str">
        <f t="shared" si="6"/>
        <v>3</v>
      </c>
      <c r="O40" s="144">
        <v>8.299999999999999</v>
      </c>
      <c r="P40" s="183" t="str">
        <f t="shared" si="7"/>
        <v>B</v>
      </c>
      <c r="Q40" s="183" t="str">
        <f t="shared" si="8"/>
        <v>3</v>
      </c>
      <c r="R40" s="144">
        <v>5.9</v>
      </c>
      <c r="S40" s="183" t="str">
        <f t="shared" si="24"/>
        <v>C</v>
      </c>
      <c r="T40" s="183" t="str">
        <f t="shared" si="25"/>
        <v>2</v>
      </c>
      <c r="U40" s="144">
        <v>7.3999999999999995</v>
      </c>
      <c r="V40" s="183" t="str">
        <f t="shared" si="9"/>
        <v>B</v>
      </c>
      <c r="W40" s="183" t="str">
        <f t="shared" si="10"/>
        <v>3</v>
      </c>
      <c r="X40" s="150">
        <v>7</v>
      </c>
      <c r="Y40" s="183" t="str">
        <f t="shared" si="11"/>
        <v>B</v>
      </c>
      <c r="Z40" s="183" t="str">
        <f t="shared" si="12"/>
        <v>3</v>
      </c>
      <c r="AA40" s="150">
        <v>6.299999999999999</v>
      </c>
      <c r="AB40" s="183" t="str">
        <f t="shared" si="13"/>
        <v>C</v>
      </c>
      <c r="AC40" s="183" t="str">
        <f t="shared" si="14"/>
        <v>2</v>
      </c>
      <c r="AD40" s="151">
        <v>8</v>
      </c>
      <c r="AE40" s="183" t="str">
        <f t="shared" si="15"/>
        <v>B</v>
      </c>
      <c r="AF40" s="183" t="str">
        <f t="shared" si="16"/>
        <v>3</v>
      </c>
      <c r="AG40" s="150">
        <v>7.299999999999999</v>
      </c>
      <c r="AH40" s="183" t="str">
        <f t="shared" si="17"/>
        <v>B</v>
      </c>
      <c r="AI40" s="183" t="str">
        <f t="shared" si="18"/>
        <v>3</v>
      </c>
      <c r="AJ40" s="183">
        <v>8</v>
      </c>
      <c r="AK40" s="183" t="str">
        <f t="shared" si="19"/>
        <v>B</v>
      </c>
      <c r="AL40" s="183" t="str">
        <f t="shared" si="20"/>
        <v>3</v>
      </c>
      <c r="AM40" s="181">
        <f t="shared" si="21"/>
        <v>162.39999999999998</v>
      </c>
      <c r="AN40" s="184">
        <f t="shared" si="22"/>
        <v>7.381818181818181</v>
      </c>
      <c r="AO40" s="181" t="e">
        <f t="shared" si="2"/>
        <v>#VALUE!</v>
      </c>
      <c r="AP40" s="184" t="e">
        <f t="shared" si="23"/>
        <v>#VALUE!</v>
      </c>
      <c r="AQ40" s="120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ht="19.5" customHeight="1">
      <c r="A41" s="173">
        <v>33</v>
      </c>
      <c r="B41" s="61">
        <v>1565010116</v>
      </c>
      <c r="C41" s="62" t="s">
        <v>104</v>
      </c>
      <c r="D41" s="63" t="s">
        <v>105</v>
      </c>
      <c r="E41" s="132" t="s">
        <v>220</v>
      </c>
      <c r="F41" s="144">
        <v>7.299999999999999</v>
      </c>
      <c r="G41" s="183" t="str">
        <f t="shared" si="26"/>
        <v>B</v>
      </c>
      <c r="H41" s="183" t="str">
        <f t="shared" si="27"/>
        <v>3</v>
      </c>
      <c r="I41" s="144">
        <v>8.45</v>
      </c>
      <c r="J41" s="183" t="str">
        <f t="shared" si="3"/>
        <v>B</v>
      </c>
      <c r="K41" s="183" t="str">
        <f t="shared" si="4"/>
        <v>3</v>
      </c>
      <c r="L41" s="144">
        <v>8</v>
      </c>
      <c r="M41" s="183" t="str">
        <f t="shared" si="5"/>
        <v>B</v>
      </c>
      <c r="N41" s="183" t="str">
        <f t="shared" si="6"/>
        <v>3</v>
      </c>
      <c r="O41" s="144">
        <v>8.299999999999999</v>
      </c>
      <c r="P41" s="183" t="str">
        <f t="shared" si="7"/>
        <v>B</v>
      </c>
      <c r="Q41" s="183" t="str">
        <f t="shared" si="8"/>
        <v>3</v>
      </c>
      <c r="R41" s="144">
        <v>8</v>
      </c>
      <c r="S41" s="183" t="str">
        <f t="shared" si="24"/>
        <v>B</v>
      </c>
      <c r="T41" s="183" t="str">
        <f t="shared" si="25"/>
        <v>3</v>
      </c>
      <c r="U41" s="144">
        <v>6.6</v>
      </c>
      <c r="V41" s="183" t="str">
        <f t="shared" si="9"/>
        <v>C</v>
      </c>
      <c r="W41" s="183" t="str">
        <f t="shared" si="10"/>
        <v>2</v>
      </c>
      <c r="X41" s="150">
        <v>7</v>
      </c>
      <c r="Y41" s="183" t="str">
        <f t="shared" si="11"/>
        <v>B</v>
      </c>
      <c r="Z41" s="183" t="str">
        <f t="shared" si="12"/>
        <v>3</v>
      </c>
      <c r="AA41" s="150">
        <v>6.299999999999999</v>
      </c>
      <c r="AB41" s="183" t="str">
        <f t="shared" si="13"/>
        <v>C</v>
      </c>
      <c r="AC41" s="183" t="str">
        <f t="shared" si="14"/>
        <v>2</v>
      </c>
      <c r="AD41" s="151">
        <v>8.299999999999999</v>
      </c>
      <c r="AE41" s="183" t="str">
        <f t="shared" si="15"/>
        <v>B</v>
      </c>
      <c r="AF41" s="183" t="str">
        <f t="shared" si="16"/>
        <v>3</v>
      </c>
      <c r="AG41" s="150">
        <v>8</v>
      </c>
      <c r="AH41" s="183" t="str">
        <f t="shared" si="17"/>
        <v>B</v>
      </c>
      <c r="AI41" s="183" t="str">
        <f t="shared" si="18"/>
        <v>3</v>
      </c>
      <c r="AJ41" s="183">
        <v>7.6</v>
      </c>
      <c r="AK41" s="183" t="str">
        <f t="shared" si="19"/>
        <v>B</v>
      </c>
      <c r="AL41" s="183" t="str">
        <f t="shared" si="20"/>
        <v>3</v>
      </c>
      <c r="AM41" s="181">
        <f t="shared" si="21"/>
        <v>167.7</v>
      </c>
      <c r="AN41" s="184">
        <f t="shared" si="22"/>
        <v>7.622727272727272</v>
      </c>
      <c r="AO41" s="181">
        <f t="shared" si="2"/>
        <v>70.3</v>
      </c>
      <c r="AP41" s="184">
        <f t="shared" si="23"/>
        <v>3.1954545454545453</v>
      </c>
      <c r="AQ41" s="120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ht="19.5" customHeight="1">
      <c r="A42" s="173">
        <v>34</v>
      </c>
      <c r="B42" s="61">
        <v>1565010117</v>
      </c>
      <c r="C42" s="62" t="s">
        <v>106</v>
      </c>
      <c r="D42" s="63" t="s">
        <v>41</v>
      </c>
      <c r="E42" s="132" t="s">
        <v>221</v>
      </c>
      <c r="F42" s="144">
        <v>7.299999999999999</v>
      </c>
      <c r="G42" s="183" t="str">
        <f t="shared" si="26"/>
        <v>B</v>
      </c>
      <c r="H42" s="183" t="str">
        <f t="shared" si="27"/>
        <v>3</v>
      </c>
      <c r="I42" s="144">
        <v>7.6</v>
      </c>
      <c r="J42" s="183" t="str">
        <f t="shared" si="3"/>
        <v>B</v>
      </c>
      <c r="K42" s="183" t="str">
        <f t="shared" si="4"/>
        <v>3</v>
      </c>
      <c r="L42" s="144">
        <v>7.6</v>
      </c>
      <c r="M42" s="183" t="str">
        <f t="shared" si="5"/>
        <v>B</v>
      </c>
      <c r="N42" s="183" t="str">
        <f t="shared" si="6"/>
        <v>3</v>
      </c>
      <c r="O42" s="144">
        <v>7.6</v>
      </c>
      <c r="P42" s="183" t="str">
        <f t="shared" si="7"/>
        <v>B</v>
      </c>
      <c r="Q42" s="183" t="str">
        <f t="shared" si="8"/>
        <v>3</v>
      </c>
      <c r="R42" s="144">
        <v>5.9</v>
      </c>
      <c r="S42" s="183" t="str">
        <f t="shared" si="24"/>
        <v>C</v>
      </c>
      <c r="T42" s="183" t="str">
        <f t="shared" si="25"/>
        <v>2</v>
      </c>
      <c r="U42" s="144">
        <v>6.6</v>
      </c>
      <c r="V42" s="183" t="str">
        <f t="shared" si="9"/>
        <v>C</v>
      </c>
      <c r="W42" s="183" t="str">
        <f t="shared" si="10"/>
        <v>2</v>
      </c>
      <c r="X42" s="150">
        <v>6.6</v>
      </c>
      <c r="Y42" s="183" t="str">
        <f t="shared" si="11"/>
        <v>C</v>
      </c>
      <c r="Z42" s="183" t="str">
        <f t="shared" si="12"/>
        <v>2</v>
      </c>
      <c r="AA42" s="150">
        <v>6.299999999999999</v>
      </c>
      <c r="AB42" s="183" t="str">
        <f t="shared" si="13"/>
        <v>C</v>
      </c>
      <c r="AC42" s="183" t="str">
        <f t="shared" si="14"/>
        <v>2</v>
      </c>
      <c r="AD42" s="151">
        <v>5.9</v>
      </c>
      <c r="AE42" s="183" t="str">
        <f t="shared" si="15"/>
        <v>C</v>
      </c>
      <c r="AF42" s="183" t="str">
        <f t="shared" si="16"/>
        <v>2</v>
      </c>
      <c r="AG42" s="150">
        <v>7.299999999999999</v>
      </c>
      <c r="AH42" s="183" t="str">
        <f t="shared" si="17"/>
        <v>B</v>
      </c>
      <c r="AI42" s="183" t="str">
        <f t="shared" si="18"/>
        <v>3</v>
      </c>
      <c r="AJ42" s="183">
        <v>8.299999999999999</v>
      </c>
      <c r="AK42" s="183" t="str">
        <f t="shared" si="19"/>
        <v>B</v>
      </c>
      <c r="AL42" s="183" t="str">
        <f t="shared" si="20"/>
        <v>3</v>
      </c>
      <c r="AM42" s="181">
        <f t="shared" si="21"/>
        <v>154</v>
      </c>
      <c r="AN42" s="184">
        <f t="shared" si="22"/>
        <v>7</v>
      </c>
      <c r="AO42" s="181">
        <f t="shared" si="2"/>
        <v>64</v>
      </c>
      <c r="AP42" s="184">
        <f t="shared" si="23"/>
        <v>2.909090909090909</v>
      </c>
      <c r="AQ42" s="120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ht="19.5" customHeight="1">
      <c r="A43" s="173">
        <v>35</v>
      </c>
      <c r="B43" s="61">
        <v>1565010118</v>
      </c>
      <c r="C43" s="62" t="s">
        <v>106</v>
      </c>
      <c r="D43" s="63" t="s">
        <v>41</v>
      </c>
      <c r="E43" s="132" t="s">
        <v>222</v>
      </c>
      <c r="F43" s="144">
        <v>7</v>
      </c>
      <c r="G43" s="183" t="str">
        <f t="shared" si="26"/>
        <v>B</v>
      </c>
      <c r="H43" s="183" t="str">
        <f t="shared" si="27"/>
        <v>3</v>
      </c>
      <c r="I43" s="144">
        <v>8.299999999999999</v>
      </c>
      <c r="J43" s="183" t="str">
        <f t="shared" si="3"/>
        <v>B</v>
      </c>
      <c r="K43" s="183" t="str">
        <f t="shared" si="4"/>
        <v>3</v>
      </c>
      <c r="L43" s="144">
        <v>8</v>
      </c>
      <c r="M43" s="183" t="str">
        <f t="shared" si="5"/>
        <v>B</v>
      </c>
      <c r="N43" s="183" t="str">
        <f t="shared" si="6"/>
        <v>3</v>
      </c>
      <c r="O43" s="144">
        <v>9</v>
      </c>
      <c r="P43" s="183" t="str">
        <f t="shared" si="7"/>
        <v>A</v>
      </c>
      <c r="Q43" s="183" t="str">
        <f t="shared" si="8"/>
        <v>4</v>
      </c>
      <c r="R43" s="144">
        <v>6.6</v>
      </c>
      <c r="S43" s="183" t="str">
        <f t="shared" si="24"/>
        <v>C</v>
      </c>
      <c r="T43" s="183" t="str">
        <f t="shared" si="25"/>
        <v>2</v>
      </c>
      <c r="U43" s="144">
        <v>8</v>
      </c>
      <c r="V43" s="183" t="str">
        <f t="shared" si="9"/>
        <v>B</v>
      </c>
      <c r="W43" s="183" t="str">
        <f t="shared" si="10"/>
        <v>3</v>
      </c>
      <c r="X43" s="150">
        <v>7</v>
      </c>
      <c r="Y43" s="183" t="str">
        <f t="shared" si="11"/>
        <v>B</v>
      </c>
      <c r="Z43" s="183" t="str">
        <f t="shared" si="12"/>
        <v>3</v>
      </c>
      <c r="AA43" s="150">
        <v>6.299999999999999</v>
      </c>
      <c r="AB43" s="183" t="str">
        <f t="shared" si="13"/>
        <v>C</v>
      </c>
      <c r="AC43" s="183" t="str">
        <f t="shared" si="14"/>
        <v>2</v>
      </c>
      <c r="AD43" s="151">
        <v>6.6</v>
      </c>
      <c r="AE43" s="183" t="str">
        <f t="shared" si="15"/>
        <v>C</v>
      </c>
      <c r="AF43" s="183" t="str">
        <f t="shared" si="16"/>
        <v>2</v>
      </c>
      <c r="AG43" s="150">
        <v>6.6</v>
      </c>
      <c r="AH43" s="183" t="str">
        <f t="shared" si="17"/>
        <v>C</v>
      </c>
      <c r="AI43" s="183" t="str">
        <f t="shared" si="18"/>
        <v>2</v>
      </c>
      <c r="AJ43" s="183">
        <v>8.299999999999999</v>
      </c>
      <c r="AK43" s="183" t="str">
        <f t="shared" si="19"/>
        <v>B</v>
      </c>
      <c r="AL43" s="183" t="str">
        <f t="shared" si="20"/>
        <v>3</v>
      </c>
      <c r="AM43" s="181">
        <f t="shared" si="21"/>
        <v>163.39999999999998</v>
      </c>
      <c r="AN43" s="184">
        <f t="shared" si="22"/>
        <v>7.427272727272726</v>
      </c>
      <c r="AO43" s="181">
        <f t="shared" si="2"/>
        <v>66.6</v>
      </c>
      <c r="AP43" s="184">
        <f t="shared" si="23"/>
        <v>3.027272727272727</v>
      </c>
      <c r="AQ43" s="120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ht="19.5" customHeight="1">
      <c r="A44" s="173">
        <v>36</v>
      </c>
      <c r="B44" s="61">
        <v>1565010119</v>
      </c>
      <c r="C44" s="62" t="s">
        <v>107</v>
      </c>
      <c r="D44" s="63" t="s">
        <v>108</v>
      </c>
      <c r="E44" s="132">
        <v>32934</v>
      </c>
      <c r="F44" s="144">
        <v>7.299999999999999</v>
      </c>
      <c r="G44" s="183" t="str">
        <f t="shared" si="26"/>
        <v>B</v>
      </c>
      <c r="H44" s="183" t="str">
        <f t="shared" si="27"/>
        <v>3</v>
      </c>
      <c r="I44" s="144">
        <v>7.6</v>
      </c>
      <c r="J44" s="183" t="str">
        <f t="shared" si="3"/>
        <v>B</v>
      </c>
      <c r="K44" s="183" t="str">
        <f t="shared" si="4"/>
        <v>3</v>
      </c>
      <c r="L44" s="144">
        <v>8.299999999999999</v>
      </c>
      <c r="M44" s="183" t="str">
        <f t="shared" si="5"/>
        <v>B</v>
      </c>
      <c r="N44" s="183" t="str">
        <f t="shared" si="6"/>
        <v>3</v>
      </c>
      <c r="O44" s="144">
        <v>8.299999999999999</v>
      </c>
      <c r="P44" s="183" t="str">
        <f t="shared" si="7"/>
        <v>B</v>
      </c>
      <c r="Q44" s="183" t="str">
        <f t="shared" si="8"/>
        <v>3</v>
      </c>
      <c r="R44" s="144">
        <v>7</v>
      </c>
      <c r="S44" s="183" t="str">
        <f t="shared" si="24"/>
        <v>B</v>
      </c>
      <c r="T44" s="183" t="str">
        <f t="shared" si="25"/>
        <v>3</v>
      </c>
      <c r="U44" s="144">
        <v>6.3999999999999995</v>
      </c>
      <c r="V44" s="183" t="str">
        <f t="shared" si="9"/>
        <v>C</v>
      </c>
      <c r="W44" s="183" t="str">
        <f t="shared" si="10"/>
        <v>2</v>
      </c>
      <c r="X44" s="150" t="e">
        <v>#VALUE!</v>
      </c>
      <c r="Y44" s="183" t="e">
        <f t="shared" si="11"/>
        <v>#VALUE!</v>
      </c>
      <c r="Z44" s="183" t="e">
        <f t="shared" si="12"/>
        <v>#VALUE!</v>
      </c>
      <c r="AA44" s="150" t="e">
        <v>#VALUE!</v>
      </c>
      <c r="AB44" s="183" t="e">
        <f t="shared" si="13"/>
        <v>#VALUE!</v>
      </c>
      <c r="AC44" s="183" t="e">
        <f t="shared" si="14"/>
        <v>#VALUE!</v>
      </c>
      <c r="AD44" s="151">
        <v>5.6</v>
      </c>
      <c r="AE44" s="183" t="str">
        <f t="shared" si="15"/>
        <v>C</v>
      </c>
      <c r="AF44" s="183" t="str">
        <f t="shared" si="16"/>
        <v>2</v>
      </c>
      <c r="AG44" s="150">
        <v>7</v>
      </c>
      <c r="AH44" s="183" t="str">
        <f t="shared" si="17"/>
        <v>B</v>
      </c>
      <c r="AI44" s="183" t="str">
        <f t="shared" si="18"/>
        <v>3</v>
      </c>
      <c r="AJ44" s="183">
        <v>4.9</v>
      </c>
      <c r="AK44" s="183" t="str">
        <f t="shared" si="19"/>
        <v>D</v>
      </c>
      <c r="AL44" s="183" t="str">
        <f t="shared" si="20"/>
        <v>1</v>
      </c>
      <c r="AM44" s="181" t="e">
        <f t="shared" si="21"/>
        <v>#VALUE!</v>
      </c>
      <c r="AN44" s="184" t="e">
        <f t="shared" si="22"/>
        <v>#VALUE!</v>
      </c>
      <c r="AO44" s="181" t="e">
        <f t="shared" si="2"/>
        <v>#VALUE!</v>
      </c>
      <c r="AP44" s="184" t="e">
        <f t="shared" si="23"/>
        <v>#VALUE!</v>
      </c>
      <c r="AQ44" s="120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ht="19.5" customHeight="1">
      <c r="A45" s="173">
        <v>37</v>
      </c>
      <c r="B45" s="61">
        <v>1565010120</v>
      </c>
      <c r="C45" s="62" t="s">
        <v>109</v>
      </c>
      <c r="D45" s="63" t="s">
        <v>42</v>
      </c>
      <c r="E45" s="132" t="s">
        <v>223</v>
      </c>
      <c r="F45" s="144">
        <v>8.6</v>
      </c>
      <c r="G45" s="183" t="str">
        <f t="shared" si="26"/>
        <v>A</v>
      </c>
      <c r="H45" s="183" t="str">
        <f t="shared" si="27"/>
        <v>4</v>
      </c>
      <c r="I45" s="144">
        <v>5.949999999999999</v>
      </c>
      <c r="J45" s="183" t="str">
        <f t="shared" si="3"/>
        <v>C</v>
      </c>
      <c r="K45" s="183" t="str">
        <f t="shared" si="4"/>
        <v>2</v>
      </c>
      <c r="L45" s="144">
        <v>7.299999999999999</v>
      </c>
      <c r="M45" s="183" t="str">
        <f t="shared" si="5"/>
        <v>B</v>
      </c>
      <c r="N45" s="183" t="str">
        <f t="shared" si="6"/>
        <v>3</v>
      </c>
      <c r="O45" s="144">
        <v>7.6</v>
      </c>
      <c r="P45" s="183" t="str">
        <f t="shared" si="7"/>
        <v>B</v>
      </c>
      <c r="Q45" s="183" t="str">
        <f t="shared" si="8"/>
        <v>3</v>
      </c>
      <c r="R45" s="144">
        <v>7</v>
      </c>
      <c r="S45" s="183" t="str">
        <f t="shared" si="24"/>
        <v>B</v>
      </c>
      <c r="T45" s="183" t="str">
        <f t="shared" si="25"/>
        <v>3</v>
      </c>
      <c r="U45" s="144">
        <v>7.1</v>
      </c>
      <c r="V45" s="183" t="str">
        <f t="shared" si="9"/>
        <v>B</v>
      </c>
      <c r="W45" s="183" t="str">
        <f t="shared" si="10"/>
        <v>3</v>
      </c>
      <c r="X45" s="150">
        <v>7</v>
      </c>
      <c r="Y45" s="183" t="str">
        <f t="shared" si="11"/>
        <v>B</v>
      </c>
      <c r="Z45" s="183" t="str">
        <f t="shared" si="12"/>
        <v>3</v>
      </c>
      <c r="AA45" s="150">
        <v>6.899999999999999</v>
      </c>
      <c r="AB45" s="183" t="str">
        <f t="shared" si="13"/>
        <v>C</v>
      </c>
      <c r="AC45" s="183" t="str">
        <f t="shared" si="14"/>
        <v>2</v>
      </c>
      <c r="AD45" s="151">
        <v>5.3</v>
      </c>
      <c r="AE45" s="183" t="str">
        <f t="shared" si="15"/>
        <v>D</v>
      </c>
      <c r="AF45" s="183" t="str">
        <f t="shared" si="16"/>
        <v>1</v>
      </c>
      <c r="AG45" s="150">
        <v>7</v>
      </c>
      <c r="AH45" s="183" t="str">
        <f t="shared" si="17"/>
        <v>B</v>
      </c>
      <c r="AI45" s="183" t="str">
        <f t="shared" si="18"/>
        <v>3</v>
      </c>
      <c r="AJ45" s="183">
        <v>6.6</v>
      </c>
      <c r="AK45" s="183" t="str">
        <f t="shared" si="19"/>
        <v>C</v>
      </c>
      <c r="AL45" s="183" t="str">
        <f t="shared" si="20"/>
        <v>2</v>
      </c>
      <c r="AM45" s="181">
        <f t="shared" si="21"/>
        <v>152.7</v>
      </c>
      <c r="AN45" s="184">
        <f t="shared" si="22"/>
        <v>6.9409090909090905</v>
      </c>
      <c r="AO45" s="181">
        <f t="shared" si="2"/>
        <v>66.4</v>
      </c>
      <c r="AP45" s="184">
        <f t="shared" si="23"/>
        <v>3.0181818181818185</v>
      </c>
      <c r="AQ45" s="120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ht="19.5" customHeight="1">
      <c r="A46" s="173">
        <v>38</v>
      </c>
      <c r="B46" s="61">
        <v>1565010121</v>
      </c>
      <c r="C46" s="62" t="s">
        <v>110</v>
      </c>
      <c r="D46" s="63" t="s">
        <v>42</v>
      </c>
      <c r="E46" s="132" t="s">
        <v>224</v>
      </c>
      <c r="F46" s="144">
        <v>4.199999999999999</v>
      </c>
      <c r="G46" s="183" t="str">
        <f t="shared" si="26"/>
        <v>D</v>
      </c>
      <c r="H46" s="183" t="str">
        <f t="shared" si="27"/>
        <v>1</v>
      </c>
      <c r="I46" s="144">
        <v>5.249999999999999</v>
      </c>
      <c r="J46" s="183" t="str">
        <f t="shared" si="3"/>
        <v>D</v>
      </c>
      <c r="K46" s="183" t="str">
        <f t="shared" si="4"/>
        <v>1</v>
      </c>
      <c r="L46" s="144">
        <v>6.6</v>
      </c>
      <c r="M46" s="183" t="str">
        <f t="shared" si="5"/>
        <v>C</v>
      </c>
      <c r="N46" s="183" t="str">
        <f t="shared" si="6"/>
        <v>2</v>
      </c>
      <c r="O46" s="144">
        <v>7.6</v>
      </c>
      <c r="P46" s="183" t="str">
        <f t="shared" si="7"/>
        <v>B</v>
      </c>
      <c r="Q46" s="183" t="str">
        <f t="shared" si="8"/>
        <v>3</v>
      </c>
      <c r="R46" s="144">
        <v>7.299999999999999</v>
      </c>
      <c r="S46" s="183" t="str">
        <f t="shared" si="24"/>
        <v>B</v>
      </c>
      <c r="T46" s="183" t="str">
        <f t="shared" si="25"/>
        <v>3</v>
      </c>
      <c r="U46" s="144">
        <v>5.3</v>
      </c>
      <c r="V46" s="183" t="str">
        <f t="shared" si="9"/>
        <v>D</v>
      </c>
      <c r="W46" s="183" t="str">
        <f t="shared" si="10"/>
        <v>1</v>
      </c>
      <c r="X46" s="150">
        <v>6.299999999999999</v>
      </c>
      <c r="Y46" s="183" t="str">
        <f t="shared" si="11"/>
        <v>C</v>
      </c>
      <c r="Z46" s="183" t="str">
        <f t="shared" si="12"/>
        <v>2</v>
      </c>
      <c r="AA46" s="150">
        <v>5.3</v>
      </c>
      <c r="AB46" s="183" t="str">
        <f t="shared" si="13"/>
        <v>D</v>
      </c>
      <c r="AC46" s="183" t="str">
        <f t="shared" si="14"/>
        <v>1</v>
      </c>
      <c r="AD46" s="151">
        <v>4.799999999999999</v>
      </c>
      <c r="AE46" s="183" t="str">
        <f t="shared" si="15"/>
        <v>D</v>
      </c>
      <c r="AF46" s="183" t="str">
        <f t="shared" si="16"/>
        <v>1</v>
      </c>
      <c r="AG46" s="150">
        <v>6.299999999999999</v>
      </c>
      <c r="AH46" s="183" t="str">
        <f t="shared" si="17"/>
        <v>C</v>
      </c>
      <c r="AI46" s="183" t="str">
        <f t="shared" si="18"/>
        <v>2</v>
      </c>
      <c r="AJ46" s="183">
        <v>5.999999999999999</v>
      </c>
      <c r="AK46" s="183" t="str">
        <f t="shared" si="19"/>
        <v>C</v>
      </c>
      <c r="AL46" s="183" t="str">
        <f t="shared" si="20"/>
        <v>2</v>
      </c>
      <c r="AM46" s="181">
        <f t="shared" si="21"/>
        <v>129.89999999999995</v>
      </c>
      <c r="AN46" s="184">
        <f t="shared" si="22"/>
        <v>5.9045454545454525</v>
      </c>
      <c r="AO46" s="181">
        <f t="shared" si="2"/>
        <v>46</v>
      </c>
      <c r="AP46" s="184">
        <f t="shared" si="23"/>
        <v>2.090909090909091</v>
      </c>
      <c r="AQ46" s="120"/>
      <c r="AR46" s="122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256" ht="19.5" customHeight="1">
      <c r="A47" s="173">
        <v>39</v>
      </c>
      <c r="B47" s="61">
        <v>1565010122</v>
      </c>
      <c r="C47" s="62" t="s">
        <v>111</v>
      </c>
      <c r="D47" s="63" t="s">
        <v>112</v>
      </c>
      <c r="E47" s="132" t="s">
        <v>225</v>
      </c>
      <c r="F47" s="144" t="e">
        <v>#VALUE!</v>
      </c>
      <c r="G47" s="183" t="e">
        <f t="shared" si="26"/>
        <v>#VALUE!</v>
      </c>
      <c r="H47" s="183" t="e">
        <f t="shared" si="27"/>
        <v>#VALUE!</v>
      </c>
      <c r="I47" s="144" t="e">
        <v>#VALUE!</v>
      </c>
      <c r="J47" s="183" t="e">
        <f t="shared" si="3"/>
        <v>#VALUE!</v>
      </c>
      <c r="K47" s="183" t="e">
        <f t="shared" si="4"/>
        <v>#VALUE!</v>
      </c>
      <c r="L47" s="144" t="e">
        <v>#VALUE!</v>
      </c>
      <c r="M47" s="183" t="e">
        <f t="shared" si="5"/>
        <v>#VALUE!</v>
      </c>
      <c r="N47" s="183" t="e">
        <f t="shared" si="6"/>
        <v>#VALUE!</v>
      </c>
      <c r="O47" s="144" t="e">
        <v>#VALUE!</v>
      </c>
      <c r="P47" s="183" t="e">
        <f t="shared" si="7"/>
        <v>#VALUE!</v>
      </c>
      <c r="Q47" s="183" t="e">
        <f t="shared" si="8"/>
        <v>#VALUE!</v>
      </c>
      <c r="R47" s="144" t="e">
        <v>#VALUE!</v>
      </c>
      <c r="S47" s="183" t="e">
        <f t="shared" si="24"/>
        <v>#VALUE!</v>
      </c>
      <c r="T47" s="183" t="e">
        <f t="shared" si="25"/>
        <v>#VALUE!</v>
      </c>
      <c r="U47" s="144" t="e">
        <v>#VALUE!</v>
      </c>
      <c r="V47" s="183" t="e">
        <f t="shared" si="9"/>
        <v>#VALUE!</v>
      </c>
      <c r="W47" s="183" t="e">
        <f t="shared" si="10"/>
        <v>#VALUE!</v>
      </c>
      <c r="X47" s="150" t="e">
        <v>#VALUE!</v>
      </c>
      <c r="Y47" s="183" t="e">
        <f t="shared" si="11"/>
        <v>#VALUE!</v>
      </c>
      <c r="Z47" s="183" t="e">
        <f t="shared" si="12"/>
        <v>#VALUE!</v>
      </c>
      <c r="AA47" s="150" t="e">
        <v>#VALUE!</v>
      </c>
      <c r="AB47" s="183" t="e">
        <f t="shared" si="13"/>
        <v>#VALUE!</v>
      </c>
      <c r="AC47" s="183" t="e">
        <f t="shared" si="14"/>
        <v>#VALUE!</v>
      </c>
      <c r="AD47" s="151" t="e">
        <v>#VALUE!</v>
      </c>
      <c r="AE47" s="183" t="e">
        <f t="shared" si="15"/>
        <v>#VALUE!</v>
      </c>
      <c r="AF47" s="183" t="e">
        <f t="shared" si="16"/>
        <v>#VALUE!</v>
      </c>
      <c r="AG47" s="150" t="e">
        <v>#VALUE!</v>
      </c>
      <c r="AH47" s="183" t="e">
        <f t="shared" si="17"/>
        <v>#VALUE!</v>
      </c>
      <c r="AI47" s="183" t="e">
        <f t="shared" si="18"/>
        <v>#VALUE!</v>
      </c>
      <c r="AJ47" s="183" t="e">
        <v>#VALUE!</v>
      </c>
      <c r="AK47" s="183" t="e">
        <f t="shared" si="19"/>
        <v>#VALUE!</v>
      </c>
      <c r="AL47" s="183" t="e">
        <f t="shared" si="20"/>
        <v>#VALUE!</v>
      </c>
      <c r="AM47" s="181" t="e">
        <f t="shared" si="21"/>
        <v>#VALUE!</v>
      </c>
      <c r="AN47" s="184" t="e">
        <f t="shared" si="22"/>
        <v>#VALUE!</v>
      </c>
      <c r="AO47" s="181" t="e">
        <f t="shared" si="2"/>
        <v>#VALUE!</v>
      </c>
      <c r="AP47" s="184" t="e">
        <f t="shared" si="23"/>
        <v>#VALUE!</v>
      </c>
      <c r="AQ47" s="120"/>
      <c r="AR47" s="123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ht="19.5" customHeight="1">
      <c r="A48" s="173">
        <v>40</v>
      </c>
      <c r="B48" s="61">
        <v>1565010123</v>
      </c>
      <c r="C48" s="62" t="s">
        <v>90</v>
      </c>
      <c r="D48" s="63" t="s">
        <v>19</v>
      </c>
      <c r="E48" s="132">
        <v>33523</v>
      </c>
      <c r="F48" s="144">
        <v>7.299999999999999</v>
      </c>
      <c r="G48" s="183" t="str">
        <f t="shared" si="26"/>
        <v>B</v>
      </c>
      <c r="H48" s="183" t="str">
        <f t="shared" si="27"/>
        <v>3</v>
      </c>
      <c r="I48" s="144">
        <v>7.6</v>
      </c>
      <c r="J48" s="183" t="str">
        <f t="shared" si="3"/>
        <v>B</v>
      </c>
      <c r="K48" s="183" t="str">
        <f t="shared" si="4"/>
        <v>3</v>
      </c>
      <c r="L48" s="144">
        <v>8</v>
      </c>
      <c r="M48" s="183" t="str">
        <f t="shared" si="5"/>
        <v>B</v>
      </c>
      <c r="N48" s="183" t="str">
        <f t="shared" si="6"/>
        <v>3</v>
      </c>
      <c r="O48" s="144">
        <v>8.299999999999999</v>
      </c>
      <c r="P48" s="183" t="str">
        <f t="shared" si="7"/>
        <v>B</v>
      </c>
      <c r="Q48" s="183" t="str">
        <f t="shared" si="8"/>
        <v>3</v>
      </c>
      <c r="R48" s="144">
        <v>8</v>
      </c>
      <c r="S48" s="183" t="str">
        <f t="shared" si="24"/>
        <v>B</v>
      </c>
      <c r="T48" s="183" t="str">
        <f t="shared" si="25"/>
        <v>3</v>
      </c>
      <c r="U48" s="144">
        <v>8</v>
      </c>
      <c r="V48" s="183" t="str">
        <f t="shared" si="9"/>
        <v>B</v>
      </c>
      <c r="W48" s="183" t="str">
        <f t="shared" si="10"/>
        <v>3</v>
      </c>
      <c r="X48" s="150">
        <v>7</v>
      </c>
      <c r="Y48" s="183" t="str">
        <f t="shared" si="11"/>
        <v>B</v>
      </c>
      <c r="Z48" s="183" t="str">
        <f t="shared" si="12"/>
        <v>3</v>
      </c>
      <c r="AA48" s="150">
        <v>6.299999999999999</v>
      </c>
      <c r="AB48" s="183" t="str">
        <f t="shared" si="13"/>
        <v>C</v>
      </c>
      <c r="AC48" s="183" t="str">
        <f t="shared" si="14"/>
        <v>2</v>
      </c>
      <c r="AD48" s="151">
        <v>7.6</v>
      </c>
      <c r="AE48" s="183" t="str">
        <f t="shared" si="15"/>
        <v>B</v>
      </c>
      <c r="AF48" s="183" t="str">
        <f t="shared" si="16"/>
        <v>3</v>
      </c>
      <c r="AG48" s="150">
        <v>7.699999999999999</v>
      </c>
      <c r="AH48" s="183" t="str">
        <f t="shared" si="17"/>
        <v>B</v>
      </c>
      <c r="AI48" s="183" t="str">
        <f t="shared" si="18"/>
        <v>3</v>
      </c>
      <c r="AJ48" s="183">
        <v>6.899999999999999</v>
      </c>
      <c r="AK48" s="183" t="str">
        <f t="shared" si="19"/>
        <v>C</v>
      </c>
      <c r="AL48" s="183" t="str">
        <f t="shared" si="20"/>
        <v>2</v>
      </c>
      <c r="AM48" s="181">
        <f t="shared" si="21"/>
        <v>165.39999999999998</v>
      </c>
      <c r="AN48" s="184">
        <f t="shared" si="22"/>
        <v>7.518181818181817</v>
      </c>
      <c r="AO48" s="181">
        <f t="shared" si="2"/>
        <v>70</v>
      </c>
      <c r="AP48" s="184">
        <f t="shared" si="23"/>
        <v>3.1818181818181817</v>
      </c>
      <c r="AQ48" s="178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  <c r="GH48" s="177"/>
      <c r="GI48" s="177"/>
      <c r="GJ48" s="177"/>
      <c r="GK48" s="177"/>
      <c r="GL48" s="177"/>
      <c r="GM48" s="177"/>
      <c r="GN48" s="177"/>
      <c r="GO48" s="177"/>
      <c r="GP48" s="177"/>
      <c r="GQ48" s="177"/>
      <c r="GR48" s="177"/>
      <c r="GS48" s="177"/>
      <c r="GT48" s="177"/>
      <c r="GU48" s="177"/>
      <c r="GV48" s="177"/>
      <c r="GW48" s="177"/>
      <c r="GX48" s="177"/>
      <c r="GY48" s="177"/>
      <c r="GZ48" s="177"/>
      <c r="HA48" s="177"/>
      <c r="HB48" s="177"/>
      <c r="HC48" s="177"/>
      <c r="HD48" s="177"/>
      <c r="HE48" s="177"/>
      <c r="HF48" s="177"/>
      <c r="HG48" s="177"/>
      <c r="HH48" s="177"/>
      <c r="HI48" s="177"/>
      <c r="HJ48" s="177"/>
      <c r="HK48" s="177"/>
      <c r="HL48" s="177"/>
      <c r="HM48" s="177"/>
      <c r="HN48" s="177"/>
      <c r="HO48" s="177"/>
      <c r="HP48" s="177"/>
      <c r="HQ48" s="177"/>
      <c r="HR48" s="177"/>
      <c r="HS48" s="177"/>
      <c r="HT48" s="177"/>
      <c r="HU48" s="177"/>
      <c r="HV48" s="177"/>
      <c r="HW48" s="177"/>
      <c r="HX48" s="177"/>
      <c r="HY48" s="177"/>
      <c r="HZ48" s="177"/>
      <c r="IA48" s="177"/>
      <c r="IB48" s="177"/>
      <c r="IC48" s="177"/>
      <c r="ID48" s="177"/>
      <c r="IE48" s="177"/>
      <c r="IF48" s="177"/>
      <c r="IG48" s="177"/>
      <c r="IH48" s="177"/>
      <c r="II48" s="177"/>
      <c r="IJ48" s="177"/>
      <c r="IK48" s="177"/>
      <c r="IL48" s="177"/>
      <c r="IM48" s="177"/>
      <c r="IN48" s="177"/>
      <c r="IO48" s="177"/>
      <c r="IP48" s="177"/>
      <c r="IQ48" s="177"/>
      <c r="IR48" s="177"/>
      <c r="IS48" s="177"/>
      <c r="IT48" s="177"/>
      <c r="IU48" s="177"/>
      <c r="IV48" s="177"/>
    </row>
    <row r="49" spans="1:256" ht="19.5" customHeight="1">
      <c r="A49" s="173">
        <v>41</v>
      </c>
      <c r="B49" s="61">
        <v>1565010124</v>
      </c>
      <c r="C49" s="62" t="s">
        <v>100</v>
      </c>
      <c r="D49" s="63" t="s">
        <v>19</v>
      </c>
      <c r="E49" s="132">
        <v>33604</v>
      </c>
      <c r="F49" s="144">
        <v>8</v>
      </c>
      <c r="G49" s="183" t="str">
        <f t="shared" si="26"/>
        <v>B</v>
      </c>
      <c r="H49" s="183" t="str">
        <f t="shared" si="27"/>
        <v>3</v>
      </c>
      <c r="I49" s="144">
        <v>7.6</v>
      </c>
      <c r="J49" s="183" t="str">
        <f t="shared" si="3"/>
        <v>B</v>
      </c>
      <c r="K49" s="183" t="str">
        <f t="shared" si="4"/>
        <v>3</v>
      </c>
      <c r="L49" s="144">
        <v>7.299999999999999</v>
      </c>
      <c r="M49" s="183" t="str">
        <f t="shared" si="5"/>
        <v>B</v>
      </c>
      <c r="N49" s="183" t="str">
        <f t="shared" si="6"/>
        <v>3</v>
      </c>
      <c r="O49" s="144">
        <v>8.299999999999999</v>
      </c>
      <c r="P49" s="183" t="str">
        <f t="shared" si="7"/>
        <v>B</v>
      </c>
      <c r="Q49" s="183" t="str">
        <f t="shared" si="8"/>
        <v>3</v>
      </c>
      <c r="R49" s="144">
        <v>7.699999999999999</v>
      </c>
      <c r="S49" s="183" t="str">
        <f t="shared" si="24"/>
        <v>B</v>
      </c>
      <c r="T49" s="183" t="str">
        <f t="shared" si="25"/>
        <v>3</v>
      </c>
      <c r="U49" s="144">
        <v>6.299999999999999</v>
      </c>
      <c r="V49" s="183" t="str">
        <f t="shared" si="9"/>
        <v>C</v>
      </c>
      <c r="W49" s="183" t="str">
        <f t="shared" si="10"/>
        <v>2</v>
      </c>
      <c r="X49" s="150">
        <v>7</v>
      </c>
      <c r="Y49" s="183" t="str">
        <f t="shared" si="11"/>
        <v>B</v>
      </c>
      <c r="Z49" s="183" t="str">
        <f t="shared" si="12"/>
        <v>3</v>
      </c>
      <c r="AA49" s="150">
        <v>6.299999999999999</v>
      </c>
      <c r="AB49" s="183" t="str">
        <f t="shared" si="13"/>
        <v>C</v>
      </c>
      <c r="AC49" s="183" t="str">
        <f t="shared" si="14"/>
        <v>2</v>
      </c>
      <c r="AD49" s="151">
        <v>6.299999999999999</v>
      </c>
      <c r="AE49" s="183" t="str">
        <f t="shared" si="15"/>
        <v>C</v>
      </c>
      <c r="AF49" s="183" t="str">
        <f t="shared" si="16"/>
        <v>2</v>
      </c>
      <c r="AG49" s="150">
        <v>8</v>
      </c>
      <c r="AH49" s="183" t="str">
        <f t="shared" si="17"/>
        <v>B</v>
      </c>
      <c r="AI49" s="183" t="str">
        <f t="shared" si="18"/>
        <v>3</v>
      </c>
      <c r="AJ49" s="183">
        <v>6.6</v>
      </c>
      <c r="AK49" s="183" t="str">
        <f t="shared" si="19"/>
        <v>C</v>
      </c>
      <c r="AL49" s="183" t="str">
        <f t="shared" si="20"/>
        <v>2</v>
      </c>
      <c r="AM49" s="181">
        <f t="shared" si="21"/>
        <v>158.79999999999995</v>
      </c>
      <c r="AN49" s="184">
        <f t="shared" si="22"/>
        <v>7.218181818181816</v>
      </c>
      <c r="AO49" s="181">
        <f t="shared" si="2"/>
        <v>65.6</v>
      </c>
      <c r="AP49" s="184">
        <f t="shared" si="23"/>
        <v>2.9818181818181815</v>
      </c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  <c r="HJ49" s="177"/>
      <c r="HK49" s="177"/>
      <c r="HL49" s="177"/>
      <c r="HM49" s="177"/>
      <c r="HN49" s="177"/>
      <c r="HO49" s="177"/>
      <c r="HP49" s="177"/>
      <c r="HQ49" s="177"/>
      <c r="HR49" s="177"/>
      <c r="HS49" s="177"/>
      <c r="HT49" s="177"/>
      <c r="HU49" s="177"/>
      <c r="HV49" s="177"/>
      <c r="HW49" s="177"/>
      <c r="HX49" s="177"/>
      <c r="HY49" s="177"/>
      <c r="HZ49" s="177"/>
      <c r="IA49" s="177"/>
      <c r="IB49" s="177"/>
      <c r="IC49" s="177"/>
      <c r="ID49" s="177"/>
      <c r="IE49" s="177"/>
      <c r="IF49" s="177"/>
      <c r="IG49" s="177"/>
      <c r="IH49" s="177"/>
      <c r="II49" s="177"/>
      <c r="IJ49" s="177"/>
      <c r="IK49" s="177"/>
      <c r="IL49" s="177"/>
      <c r="IM49" s="177"/>
      <c r="IN49" s="177"/>
      <c r="IO49" s="177"/>
      <c r="IP49" s="177"/>
      <c r="IQ49" s="177"/>
      <c r="IR49" s="177"/>
      <c r="IS49" s="177"/>
      <c r="IT49" s="177"/>
      <c r="IU49" s="177"/>
      <c r="IV49" s="177"/>
    </row>
    <row r="50" spans="1:256" ht="19.5" customHeight="1">
      <c r="A50" s="173">
        <v>42</v>
      </c>
      <c r="B50" s="61">
        <v>1565010125</v>
      </c>
      <c r="C50" s="62" t="s">
        <v>21</v>
      </c>
      <c r="D50" s="63" t="s">
        <v>113</v>
      </c>
      <c r="E50" s="132" t="s">
        <v>226</v>
      </c>
      <c r="F50" s="144">
        <v>8</v>
      </c>
      <c r="G50" s="183" t="str">
        <f t="shared" si="26"/>
        <v>B</v>
      </c>
      <c r="H50" s="183" t="str">
        <f t="shared" si="27"/>
        <v>3</v>
      </c>
      <c r="I50" s="144">
        <v>7.6</v>
      </c>
      <c r="J50" s="183" t="str">
        <f t="shared" si="3"/>
        <v>B</v>
      </c>
      <c r="K50" s="183" t="str">
        <f t="shared" si="4"/>
        <v>3</v>
      </c>
      <c r="L50" s="144">
        <v>7.299999999999999</v>
      </c>
      <c r="M50" s="183" t="str">
        <f t="shared" si="5"/>
        <v>B</v>
      </c>
      <c r="N50" s="183" t="str">
        <f t="shared" si="6"/>
        <v>3</v>
      </c>
      <c r="O50" s="144">
        <v>8.299999999999999</v>
      </c>
      <c r="P50" s="183" t="str">
        <f t="shared" si="7"/>
        <v>B</v>
      </c>
      <c r="Q50" s="183" t="str">
        <f t="shared" si="8"/>
        <v>3</v>
      </c>
      <c r="R50" s="144">
        <v>5.9</v>
      </c>
      <c r="S50" s="183" t="str">
        <f t="shared" si="24"/>
        <v>C</v>
      </c>
      <c r="T50" s="183" t="str">
        <f t="shared" si="25"/>
        <v>2</v>
      </c>
      <c r="U50" s="144">
        <v>3.5</v>
      </c>
      <c r="V50" s="183" t="str">
        <f t="shared" si="9"/>
        <v>F</v>
      </c>
      <c r="W50" s="183" t="str">
        <f t="shared" si="10"/>
        <v>0</v>
      </c>
      <c r="X50" s="150">
        <v>7.699999999999999</v>
      </c>
      <c r="Y50" s="183" t="str">
        <f t="shared" si="11"/>
        <v>B</v>
      </c>
      <c r="Z50" s="183" t="str">
        <f t="shared" si="12"/>
        <v>3</v>
      </c>
      <c r="AA50" s="150">
        <v>5.999999999999999</v>
      </c>
      <c r="AB50" s="183" t="str">
        <f t="shared" si="13"/>
        <v>C</v>
      </c>
      <c r="AC50" s="183" t="str">
        <f t="shared" si="14"/>
        <v>2</v>
      </c>
      <c r="AD50" s="151">
        <v>6.6</v>
      </c>
      <c r="AE50" s="183" t="str">
        <f t="shared" si="15"/>
        <v>C</v>
      </c>
      <c r="AF50" s="183" t="str">
        <f t="shared" si="16"/>
        <v>2</v>
      </c>
      <c r="AG50" s="150">
        <v>7.299999999999999</v>
      </c>
      <c r="AH50" s="183" t="str">
        <f t="shared" si="17"/>
        <v>B</v>
      </c>
      <c r="AI50" s="183" t="str">
        <f t="shared" si="18"/>
        <v>3</v>
      </c>
      <c r="AJ50" s="183">
        <v>6.299999999999999</v>
      </c>
      <c r="AK50" s="183" t="str">
        <f t="shared" si="19"/>
        <v>C</v>
      </c>
      <c r="AL50" s="183" t="str">
        <f t="shared" si="20"/>
        <v>2</v>
      </c>
      <c r="AM50" s="181">
        <f t="shared" si="21"/>
        <v>149</v>
      </c>
      <c r="AN50" s="184">
        <f t="shared" si="22"/>
        <v>6.7727272727272725</v>
      </c>
      <c r="AO50" s="181">
        <f t="shared" si="2"/>
        <v>60.3</v>
      </c>
      <c r="AP50" s="184">
        <f t="shared" si="23"/>
        <v>2.7409090909090907</v>
      </c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173">
        <v>43</v>
      </c>
      <c r="B51" s="61">
        <v>1565010126</v>
      </c>
      <c r="C51" s="62" t="s">
        <v>114</v>
      </c>
      <c r="D51" s="63" t="s">
        <v>18</v>
      </c>
      <c r="E51" s="132">
        <v>33971</v>
      </c>
      <c r="F51" s="144">
        <v>8</v>
      </c>
      <c r="G51" s="183" t="str">
        <f t="shared" si="26"/>
        <v>B</v>
      </c>
      <c r="H51" s="183" t="str">
        <f t="shared" si="27"/>
        <v>3</v>
      </c>
      <c r="I51" s="144">
        <v>7.6</v>
      </c>
      <c r="J51" s="183" t="str">
        <f t="shared" si="3"/>
        <v>B</v>
      </c>
      <c r="K51" s="183" t="str">
        <f t="shared" si="4"/>
        <v>3</v>
      </c>
      <c r="L51" s="144">
        <v>7.299999999999999</v>
      </c>
      <c r="M51" s="183" t="str">
        <f t="shared" si="5"/>
        <v>B</v>
      </c>
      <c r="N51" s="183" t="str">
        <f t="shared" si="6"/>
        <v>3</v>
      </c>
      <c r="O51" s="144">
        <v>8.299999999999999</v>
      </c>
      <c r="P51" s="183" t="str">
        <f t="shared" si="7"/>
        <v>B</v>
      </c>
      <c r="Q51" s="183" t="str">
        <f t="shared" si="8"/>
        <v>3</v>
      </c>
      <c r="R51" s="144">
        <v>6.6</v>
      </c>
      <c r="S51" s="183" t="str">
        <f t="shared" si="24"/>
        <v>C</v>
      </c>
      <c r="T51" s="183" t="str">
        <f t="shared" si="25"/>
        <v>2</v>
      </c>
      <c r="U51" s="144">
        <v>7.299999999999999</v>
      </c>
      <c r="V51" s="183" t="str">
        <f t="shared" si="9"/>
        <v>B</v>
      </c>
      <c r="W51" s="183" t="str">
        <f t="shared" si="10"/>
        <v>3</v>
      </c>
      <c r="X51" s="150">
        <v>7</v>
      </c>
      <c r="Y51" s="183" t="str">
        <f t="shared" si="11"/>
        <v>B</v>
      </c>
      <c r="Z51" s="183" t="str">
        <f t="shared" si="12"/>
        <v>3</v>
      </c>
      <c r="AA51" s="150">
        <v>7</v>
      </c>
      <c r="AB51" s="183" t="str">
        <f t="shared" si="13"/>
        <v>B</v>
      </c>
      <c r="AC51" s="183" t="str">
        <f t="shared" si="14"/>
        <v>3</v>
      </c>
      <c r="AD51" s="151">
        <v>6.899999999999999</v>
      </c>
      <c r="AE51" s="183" t="str">
        <f t="shared" si="15"/>
        <v>C</v>
      </c>
      <c r="AF51" s="183" t="str">
        <f t="shared" si="16"/>
        <v>2</v>
      </c>
      <c r="AG51" s="150">
        <v>7</v>
      </c>
      <c r="AH51" s="183" t="str">
        <f t="shared" si="17"/>
        <v>B</v>
      </c>
      <c r="AI51" s="183" t="str">
        <f t="shared" si="18"/>
        <v>3</v>
      </c>
      <c r="AJ51" s="183">
        <v>8.299999999999999</v>
      </c>
      <c r="AK51" s="183" t="str">
        <f t="shared" si="19"/>
        <v>B</v>
      </c>
      <c r="AL51" s="183" t="str">
        <f t="shared" si="20"/>
        <v>3</v>
      </c>
      <c r="AM51" s="181">
        <f t="shared" si="21"/>
        <v>162.6</v>
      </c>
      <c r="AN51" s="184">
        <f t="shared" si="22"/>
        <v>7.390909090909091</v>
      </c>
      <c r="AO51" s="181">
        <f t="shared" si="2"/>
        <v>70.3</v>
      </c>
      <c r="AP51" s="184">
        <f t="shared" si="23"/>
        <v>3.1954545454545453</v>
      </c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173">
        <v>44</v>
      </c>
      <c r="B52" s="61">
        <v>1565010128</v>
      </c>
      <c r="C52" s="62" t="s">
        <v>96</v>
      </c>
      <c r="D52" s="63" t="s">
        <v>115</v>
      </c>
      <c r="E52" s="133" t="s">
        <v>227</v>
      </c>
      <c r="F52" s="144">
        <v>5.6</v>
      </c>
      <c r="G52" s="183" t="str">
        <f t="shared" si="26"/>
        <v>C</v>
      </c>
      <c r="H52" s="183" t="str">
        <f t="shared" si="27"/>
        <v>2</v>
      </c>
      <c r="I52" s="144">
        <v>7.75</v>
      </c>
      <c r="J52" s="183" t="str">
        <f t="shared" si="3"/>
        <v>B</v>
      </c>
      <c r="K52" s="183" t="str">
        <f t="shared" si="4"/>
        <v>3</v>
      </c>
      <c r="L52" s="144">
        <v>7.299999999999999</v>
      </c>
      <c r="M52" s="183" t="str">
        <f t="shared" si="5"/>
        <v>B</v>
      </c>
      <c r="N52" s="183" t="str">
        <f t="shared" si="6"/>
        <v>3</v>
      </c>
      <c r="O52" s="144">
        <v>8.299999999999999</v>
      </c>
      <c r="P52" s="183" t="str">
        <f t="shared" si="7"/>
        <v>B</v>
      </c>
      <c r="Q52" s="183" t="str">
        <f t="shared" si="8"/>
        <v>3</v>
      </c>
      <c r="R52" s="144">
        <v>4.199999999999999</v>
      </c>
      <c r="S52" s="183" t="str">
        <f t="shared" si="24"/>
        <v>D</v>
      </c>
      <c r="T52" s="183" t="str">
        <f t="shared" si="25"/>
        <v>1</v>
      </c>
      <c r="U52" s="144">
        <v>7</v>
      </c>
      <c r="V52" s="183" t="str">
        <f t="shared" si="9"/>
        <v>B</v>
      </c>
      <c r="W52" s="183" t="str">
        <f t="shared" si="10"/>
        <v>3</v>
      </c>
      <c r="X52" s="150">
        <v>7</v>
      </c>
      <c r="Y52" s="183" t="str">
        <f t="shared" si="11"/>
        <v>B</v>
      </c>
      <c r="Z52" s="183" t="str">
        <f t="shared" si="12"/>
        <v>3</v>
      </c>
      <c r="AA52" s="150">
        <v>7</v>
      </c>
      <c r="AB52" s="183" t="str">
        <f t="shared" si="13"/>
        <v>B</v>
      </c>
      <c r="AC52" s="183" t="str">
        <f t="shared" si="14"/>
        <v>3</v>
      </c>
      <c r="AD52" s="151">
        <v>7.299999999999999</v>
      </c>
      <c r="AE52" s="183" t="str">
        <f t="shared" si="15"/>
        <v>B</v>
      </c>
      <c r="AF52" s="183" t="str">
        <f t="shared" si="16"/>
        <v>3</v>
      </c>
      <c r="AG52" s="150">
        <v>7.299999999999999</v>
      </c>
      <c r="AH52" s="183" t="str">
        <f t="shared" si="17"/>
        <v>B</v>
      </c>
      <c r="AI52" s="183" t="str">
        <f t="shared" si="18"/>
        <v>3</v>
      </c>
      <c r="AJ52" s="183">
        <v>7</v>
      </c>
      <c r="AK52" s="183" t="str">
        <f t="shared" si="19"/>
        <v>B</v>
      </c>
      <c r="AL52" s="183" t="str">
        <f t="shared" si="20"/>
        <v>3</v>
      </c>
      <c r="AM52" s="181">
        <f t="shared" si="21"/>
        <v>151.49999999999997</v>
      </c>
      <c r="AN52" s="184">
        <f t="shared" si="22"/>
        <v>6.886363636363635</v>
      </c>
      <c r="AO52" s="181">
        <f t="shared" si="2"/>
        <v>64.9</v>
      </c>
      <c r="AP52" s="184">
        <f t="shared" si="23"/>
        <v>2.95</v>
      </c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173">
        <v>45</v>
      </c>
      <c r="B53" s="61">
        <v>1565010129</v>
      </c>
      <c r="C53" s="62" t="s">
        <v>116</v>
      </c>
      <c r="D53" s="63" t="s">
        <v>117</v>
      </c>
      <c r="E53" s="132" t="s">
        <v>228</v>
      </c>
      <c r="F53" s="144">
        <v>7.299999999999999</v>
      </c>
      <c r="G53" s="183" t="str">
        <f t="shared" si="26"/>
        <v>B</v>
      </c>
      <c r="H53" s="183" t="str">
        <f t="shared" si="27"/>
        <v>3</v>
      </c>
      <c r="I53" s="144">
        <v>6.899999999999999</v>
      </c>
      <c r="J53" s="183" t="str">
        <f t="shared" si="3"/>
        <v>C</v>
      </c>
      <c r="K53" s="183" t="str">
        <f t="shared" si="4"/>
        <v>2</v>
      </c>
      <c r="L53" s="144">
        <v>7.299999999999999</v>
      </c>
      <c r="M53" s="183" t="str">
        <f t="shared" si="5"/>
        <v>B</v>
      </c>
      <c r="N53" s="183" t="str">
        <f t="shared" si="6"/>
        <v>3</v>
      </c>
      <c r="O53" s="144">
        <v>7.6</v>
      </c>
      <c r="P53" s="183" t="str">
        <f t="shared" si="7"/>
        <v>B</v>
      </c>
      <c r="Q53" s="183" t="str">
        <f t="shared" si="8"/>
        <v>3</v>
      </c>
      <c r="R53" s="144">
        <v>5.9</v>
      </c>
      <c r="S53" s="183" t="str">
        <f t="shared" si="24"/>
        <v>C</v>
      </c>
      <c r="T53" s="183" t="str">
        <f t="shared" si="25"/>
        <v>2</v>
      </c>
      <c r="U53" s="144">
        <v>7.299999999999999</v>
      </c>
      <c r="V53" s="183" t="str">
        <f t="shared" si="9"/>
        <v>B</v>
      </c>
      <c r="W53" s="183" t="str">
        <f t="shared" si="10"/>
        <v>3</v>
      </c>
      <c r="X53" s="150">
        <v>6.299999999999999</v>
      </c>
      <c r="Y53" s="183" t="str">
        <f t="shared" si="11"/>
        <v>C</v>
      </c>
      <c r="Z53" s="183" t="str">
        <f t="shared" si="12"/>
        <v>2</v>
      </c>
      <c r="AA53" s="150">
        <v>6.299999999999999</v>
      </c>
      <c r="AB53" s="183" t="str">
        <f t="shared" si="13"/>
        <v>C</v>
      </c>
      <c r="AC53" s="183" t="str">
        <f t="shared" si="14"/>
        <v>2</v>
      </c>
      <c r="AD53" s="151">
        <v>7.6</v>
      </c>
      <c r="AE53" s="183" t="str">
        <f t="shared" si="15"/>
        <v>B</v>
      </c>
      <c r="AF53" s="183" t="str">
        <f t="shared" si="16"/>
        <v>3</v>
      </c>
      <c r="AG53" s="150">
        <v>6.299999999999999</v>
      </c>
      <c r="AH53" s="183" t="str">
        <f t="shared" si="17"/>
        <v>C</v>
      </c>
      <c r="AI53" s="183" t="str">
        <f t="shared" si="18"/>
        <v>2</v>
      </c>
      <c r="AJ53" s="183">
        <v>7.6</v>
      </c>
      <c r="AK53" s="183" t="str">
        <f t="shared" si="19"/>
        <v>B</v>
      </c>
      <c r="AL53" s="183" t="str">
        <f t="shared" si="20"/>
        <v>3</v>
      </c>
      <c r="AM53" s="181">
        <f t="shared" si="21"/>
        <v>152.79999999999995</v>
      </c>
      <c r="AN53" s="184">
        <f t="shared" si="22"/>
        <v>6.9454545454545435</v>
      </c>
      <c r="AO53" s="181">
        <f t="shared" si="2"/>
        <v>62.6</v>
      </c>
      <c r="AP53" s="184">
        <f t="shared" si="23"/>
        <v>2.8454545454545457</v>
      </c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173">
        <v>46</v>
      </c>
      <c r="B54" s="61">
        <v>1565010130</v>
      </c>
      <c r="C54" s="62" t="s">
        <v>118</v>
      </c>
      <c r="D54" s="63" t="s">
        <v>45</v>
      </c>
      <c r="E54" s="132" t="s">
        <v>229</v>
      </c>
      <c r="F54" s="144">
        <v>7.299999999999999</v>
      </c>
      <c r="G54" s="183" t="str">
        <f t="shared" si="26"/>
        <v>B</v>
      </c>
      <c r="H54" s="183" t="str">
        <f t="shared" si="27"/>
        <v>3</v>
      </c>
      <c r="I54" s="144">
        <v>7.75</v>
      </c>
      <c r="J54" s="183" t="str">
        <f t="shared" si="3"/>
        <v>B</v>
      </c>
      <c r="K54" s="183" t="str">
        <f t="shared" si="4"/>
        <v>3</v>
      </c>
      <c r="L54" s="144">
        <v>6.6</v>
      </c>
      <c r="M54" s="183" t="str">
        <f t="shared" si="5"/>
        <v>C</v>
      </c>
      <c r="N54" s="183" t="str">
        <f t="shared" si="6"/>
        <v>2</v>
      </c>
      <c r="O54" s="144">
        <v>6.899999999999999</v>
      </c>
      <c r="P54" s="183" t="str">
        <f t="shared" si="7"/>
        <v>C</v>
      </c>
      <c r="Q54" s="183" t="str">
        <f t="shared" si="8"/>
        <v>2</v>
      </c>
      <c r="R54" s="144">
        <v>7.299999999999999</v>
      </c>
      <c r="S54" s="183" t="str">
        <f t="shared" si="24"/>
        <v>B</v>
      </c>
      <c r="T54" s="183" t="str">
        <f t="shared" si="25"/>
        <v>3</v>
      </c>
      <c r="U54" s="144">
        <v>7.299999999999999</v>
      </c>
      <c r="V54" s="183" t="str">
        <f t="shared" si="9"/>
        <v>B</v>
      </c>
      <c r="W54" s="183" t="str">
        <f t="shared" si="10"/>
        <v>3</v>
      </c>
      <c r="X54" s="150">
        <v>6.299999999999999</v>
      </c>
      <c r="Y54" s="183" t="str">
        <f t="shared" si="11"/>
        <v>C</v>
      </c>
      <c r="Z54" s="183" t="str">
        <f t="shared" si="12"/>
        <v>2</v>
      </c>
      <c r="AA54" s="150">
        <v>5.6</v>
      </c>
      <c r="AB54" s="183" t="str">
        <f t="shared" si="13"/>
        <v>C</v>
      </c>
      <c r="AC54" s="183" t="str">
        <f t="shared" si="14"/>
        <v>2</v>
      </c>
      <c r="AD54" s="151">
        <v>6.299999999999999</v>
      </c>
      <c r="AE54" s="183" t="str">
        <f t="shared" si="15"/>
        <v>C</v>
      </c>
      <c r="AF54" s="183" t="str">
        <f t="shared" si="16"/>
        <v>2</v>
      </c>
      <c r="AG54" s="150">
        <v>6.6</v>
      </c>
      <c r="AH54" s="183" t="str">
        <f t="shared" si="17"/>
        <v>C</v>
      </c>
      <c r="AI54" s="183" t="str">
        <f t="shared" si="18"/>
        <v>2</v>
      </c>
      <c r="AJ54" s="183">
        <v>7</v>
      </c>
      <c r="AK54" s="183" t="str">
        <f t="shared" si="19"/>
        <v>B</v>
      </c>
      <c r="AL54" s="183" t="str">
        <f t="shared" si="20"/>
        <v>3</v>
      </c>
      <c r="AM54" s="181">
        <f t="shared" si="21"/>
        <v>149.89999999999998</v>
      </c>
      <c r="AN54" s="184">
        <f t="shared" si="22"/>
        <v>6.813636363636363</v>
      </c>
      <c r="AO54" s="181">
        <f t="shared" si="2"/>
        <v>60</v>
      </c>
      <c r="AP54" s="184">
        <f t="shared" si="23"/>
        <v>2.727272727272727</v>
      </c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173">
        <v>47</v>
      </c>
      <c r="B55" s="61">
        <v>1565010131</v>
      </c>
      <c r="C55" s="62" t="s">
        <v>119</v>
      </c>
      <c r="D55" s="63" t="s">
        <v>20</v>
      </c>
      <c r="E55" s="132">
        <v>33307</v>
      </c>
      <c r="F55" s="144">
        <v>7.299999999999999</v>
      </c>
      <c r="G55" s="183" t="str">
        <f t="shared" si="26"/>
        <v>B</v>
      </c>
      <c r="H55" s="183" t="str">
        <f t="shared" si="27"/>
        <v>3</v>
      </c>
      <c r="I55" s="144">
        <v>6.899999999999999</v>
      </c>
      <c r="J55" s="183" t="str">
        <f t="shared" si="3"/>
        <v>C</v>
      </c>
      <c r="K55" s="183" t="str">
        <f t="shared" si="4"/>
        <v>2</v>
      </c>
      <c r="L55" s="144">
        <v>7.299999999999999</v>
      </c>
      <c r="M55" s="183" t="str">
        <f t="shared" si="5"/>
        <v>B</v>
      </c>
      <c r="N55" s="183" t="str">
        <f t="shared" si="6"/>
        <v>3</v>
      </c>
      <c r="O55" s="144">
        <v>6.899999999999999</v>
      </c>
      <c r="P55" s="183" t="str">
        <f t="shared" si="7"/>
        <v>C</v>
      </c>
      <c r="Q55" s="183" t="str">
        <f t="shared" si="8"/>
        <v>2</v>
      </c>
      <c r="R55" s="144">
        <v>7.299999999999999</v>
      </c>
      <c r="S55" s="183" t="str">
        <f t="shared" si="24"/>
        <v>B</v>
      </c>
      <c r="T55" s="183" t="str">
        <f t="shared" si="25"/>
        <v>3</v>
      </c>
      <c r="U55" s="144">
        <v>6.299999999999999</v>
      </c>
      <c r="V55" s="183" t="str">
        <f t="shared" si="9"/>
        <v>C</v>
      </c>
      <c r="W55" s="183" t="str">
        <f t="shared" si="10"/>
        <v>2</v>
      </c>
      <c r="X55" s="150">
        <v>7</v>
      </c>
      <c r="Y55" s="183" t="str">
        <f t="shared" si="11"/>
        <v>B</v>
      </c>
      <c r="Z55" s="183" t="str">
        <f t="shared" si="12"/>
        <v>3</v>
      </c>
      <c r="AA55" s="150">
        <v>6.299999999999999</v>
      </c>
      <c r="AB55" s="183" t="str">
        <f t="shared" si="13"/>
        <v>C</v>
      </c>
      <c r="AC55" s="183" t="str">
        <f t="shared" si="14"/>
        <v>2</v>
      </c>
      <c r="AD55" s="151">
        <v>5.3</v>
      </c>
      <c r="AE55" s="183" t="str">
        <f t="shared" si="15"/>
        <v>D</v>
      </c>
      <c r="AF55" s="183" t="str">
        <f t="shared" si="16"/>
        <v>1</v>
      </c>
      <c r="AG55" s="150">
        <v>7.699999999999999</v>
      </c>
      <c r="AH55" s="183" t="str">
        <f t="shared" si="17"/>
        <v>B</v>
      </c>
      <c r="AI55" s="183" t="str">
        <f t="shared" si="18"/>
        <v>3</v>
      </c>
      <c r="AJ55" s="183">
        <v>7</v>
      </c>
      <c r="AK55" s="183" t="str">
        <f t="shared" si="19"/>
        <v>B</v>
      </c>
      <c r="AL55" s="183" t="str">
        <f t="shared" si="20"/>
        <v>3</v>
      </c>
      <c r="AM55" s="181">
        <f t="shared" si="21"/>
        <v>150.59999999999997</v>
      </c>
      <c r="AN55" s="184">
        <f t="shared" si="22"/>
        <v>6.845454545454544</v>
      </c>
      <c r="AO55" s="181" t="e">
        <f t="shared" si="2"/>
        <v>#VALUE!</v>
      </c>
      <c r="AP55" s="184" t="e">
        <f t="shared" si="23"/>
        <v>#VALUE!</v>
      </c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173">
        <v>48</v>
      </c>
      <c r="B56" s="61">
        <v>1565010132</v>
      </c>
      <c r="C56" s="62" t="s">
        <v>120</v>
      </c>
      <c r="D56" s="63" t="s">
        <v>46</v>
      </c>
      <c r="E56" s="132">
        <v>32884</v>
      </c>
      <c r="F56" s="144">
        <v>7.699999999999999</v>
      </c>
      <c r="G56" s="183" t="str">
        <f t="shared" si="26"/>
        <v>B</v>
      </c>
      <c r="H56" s="183" t="str">
        <f t="shared" si="27"/>
        <v>3</v>
      </c>
      <c r="I56" s="144">
        <v>7.6</v>
      </c>
      <c r="J56" s="183" t="str">
        <f t="shared" si="3"/>
        <v>B</v>
      </c>
      <c r="K56" s="183" t="str">
        <f t="shared" si="4"/>
        <v>3</v>
      </c>
      <c r="L56" s="144">
        <v>7.299999999999999</v>
      </c>
      <c r="M56" s="183" t="str">
        <f t="shared" si="5"/>
        <v>B</v>
      </c>
      <c r="N56" s="183" t="str">
        <f t="shared" si="6"/>
        <v>3</v>
      </c>
      <c r="O56" s="144">
        <v>6.899999999999999</v>
      </c>
      <c r="P56" s="183" t="str">
        <f t="shared" si="7"/>
        <v>C</v>
      </c>
      <c r="Q56" s="183" t="str">
        <f t="shared" si="8"/>
        <v>2</v>
      </c>
      <c r="R56" s="144">
        <v>7.299999999999999</v>
      </c>
      <c r="S56" s="183" t="str">
        <f t="shared" si="24"/>
        <v>B</v>
      </c>
      <c r="T56" s="183" t="str">
        <f t="shared" si="25"/>
        <v>3</v>
      </c>
      <c r="U56" s="144">
        <v>8</v>
      </c>
      <c r="V56" s="183" t="str">
        <f t="shared" si="9"/>
        <v>B</v>
      </c>
      <c r="W56" s="183" t="str">
        <f t="shared" si="10"/>
        <v>3</v>
      </c>
      <c r="X56" s="150">
        <v>7.699999999999999</v>
      </c>
      <c r="Y56" s="183" t="str">
        <f t="shared" si="11"/>
        <v>B</v>
      </c>
      <c r="Z56" s="183" t="str">
        <f t="shared" si="12"/>
        <v>3</v>
      </c>
      <c r="AA56" s="150">
        <v>6.299999999999999</v>
      </c>
      <c r="AB56" s="183" t="str">
        <f t="shared" si="13"/>
        <v>C</v>
      </c>
      <c r="AC56" s="183" t="str">
        <f t="shared" si="14"/>
        <v>2</v>
      </c>
      <c r="AD56" s="151">
        <v>6.899999999999999</v>
      </c>
      <c r="AE56" s="183" t="str">
        <f t="shared" si="15"/>
        <v>C</v>
      </c>
      <c r="AF56" s="183" t="str">
        <f t="shared" si="16"/>
        <v>2</v>
      </c>
      <c r="AG56" s="150">
        <v>8</v>
      </c>
      <c r="AH56" s="183" t="str">
        <f t="shared" si="17"/>
        <v>B</v>
      </c>
      <c r="AI56" s="183" t="str">
        <f t="shared" si="18"/>
        <v>3</v>
      </c>
      <c r="AJ56" s="183">
        <v>8.299999999999999</v>
      </c>
      <c r="AK56" s="183" t="str">
        <f t="shared" si="19"/>
        <v>B</v>
      </c>
      <c r="AL56" s="183" t="str">
        <f t="shared" si="20"/>
        <v>3</v>
      </c>
      <c r="AM56" s="181">
        <f t="shared" si="21"/>
        <v>163.99999999999997</v>
      </c>
      <c r="AN56" s="184">
        <f t="shared" si="22"/>
        <v>7.454545454545453</v>
      </c>
      <c r="AO56" s="181">
        <f t="shared" si="2"/>
        <v>66.9</v>
      </c>
      <c r="AP56" s="184">
        <f t="shared" si="23"/>
        <v>3.040909090909091</v>
      </c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173">
        <v>49</v>
      </c>
      <c r="B57" s="61">
        <v>1565010133</v>
      </c>
      <c r="C57" s="62" t="s">
        <v>121</v>
      </c>
      <c r="D57" s="63" t="s">
        <v>22</v>
      </c>
      <c r="E57" s="132" t="s">
        <v>230</v>
      </c>
      <c r="F57" s="144">
        <v>7.299999999999999</v>
      </c>
      <c r="G57" s="183" t="str">
        <f t="shared" si="26"/>
        <v>B</v>
      </c>
      <c r="H57" s="183" t="str">
        <f t="shared" si="27"/>
        <v>3</v>
      </c>
      <c r="I57" s="144">
        <v>7.6</v>
      </c>
      <c r="J57" s="183" t="str">
        <f t="shared" si="3"/>
        <v>B</v>
      </c>
      <c r="K57" s="183" t="str">
        <f t="shared" si="4"/>
        <v>3</v>
      </c>
      <c r="L57" s="144">
        <v>7.299999999999999</v>
      </c>
      <c r="M57" s="183" t="str">
        <f t="shared" si="5"/>
        <v>B</v>
      </c>
      <c r="N57" s="183" t="str">
        <f t="shared" si="6"/>
        <v>3</v>
      </c>
      <c r="O57" s="144">
        <v>6.899999999999999</v>
      </c>
      <c r="P57" s="183" t="str">
        <f t="shared" si="7"/>
        <v>C</v>
      </c>
      <c r="Q57" s="183" t="str">
        <f t="shared" si="8"/>
        <v>2</v>
      </c>
      <c r="R57" s="144">
        <v>7.699999999999999</v>
      </c>
      <c r="S57" s="183" t="str">
        <f t="shared" si="24"/>
        <v>B</v>
      </c>
      <c r="T57" s="183" t="str">
        <f t="shared" si="25"/>
        <v>3</v>
      </c>
      <c r="U57" s="144">
        <v>5.3</v>
      </c>
      <c r="V57" s="183" t="str">
        <f t="shared" si="9"/>
        <v>D</v>
      </c>
      <c r="W57" s="183" t="str">
        <f t="shared" si="10"/>
        <v>1</v>
      </c>
      <c r="X57" s="150">
        <v>7</v>
      </c>
      <c r="Y57" s="183" t="str">
        <f t="shared" si="11"/>
        <v>B</v>
      </c>
      <c r="Z57" s="183" t="str">
        <f t="shared" si="12"/>
        <v>3</v>
      </c>
      <c r="AA57" s="150">
        <v>6.299999999999999</v>
      </c>
      <c r="AB57" s="183" t="str">
        <f t="shared" si="13"/>
        <v>C</v>
      </c>
      <c r="AC57" s="183" t="str">
        <f t="shared" si="14"/>
        <v>2</v>
      </c>
      <c r="AD57" s="151">
        <v>6.299999999999999</v>
      </c>
      <c r="AE57" s="183" t="str">
        <f t="shared" si="15"/>
        <v>C</v>
      </c>
      <c r="AF57" s="183" t="str">
        <f t="shared" si="16"/>
        <v>2</v>
      </c>
      <c r="AG57" s="150">
        <v>7.699999999999999</v>
      </c>
      <c r="AH57" s="183" t="str">
        <f t="shared" si="17"/>
        <v>B</v>
      </c>
      <c r="AI57" s="183" t="str">
        <f t="shared" si="18"/>
        <v>3</v>
      </c>
      <c r="AJ57" s="183">
        <v>7.299999999999999</v>
      </c>
      <c r="AK57" s="183" t="str">
        <f t="shared" si="19"/>
        <v>B</v>
      </c>
      <c r="AL57" s="183" t="str">
        <f t="shared" si="20"/>
        <v>3</v>
      </c>
      <c r="AM57" s="181">
        <f t="shared" si="21"/>
        <v>153.39999999999998</v>
      </c>
      <c r="AN57" s="184">
        <f t="shared" si="22"/>
        <v>6.972727272727272</v>
      </c>
      <c r="AO57" s="181">
        <f t="shared" si="2"/>
        <v>62.6</v>
      </c>
      <c r="AP57" s="184">
        <f t="shared" si="23"/>
        <v>2.8454545454545457</v>
      </c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173">
        <v>50</v>
      </c>
      <c r="B58" s="61">
        <v>1565010134</v>
      </c>
      <c r="C58" s="62" t="s">
        <v>122</v>
      </c>
      <c r="D58" s="63" t="s">
        <v>123</v>
      </c>
      <c r="E58" s="132" t="s">
        <v>231</v>
      </c>
      <c r="F58" s="144">
        <v>4.6</v>
      </c>
      <c r="G58" s="183" t="str">
        <f t="shared" si="26"/>
        <v>D</v>
      </c>
      <c r="H58" s="183" t="str">
        <f t="shared" si="27"/>
        <v>1</v>
      </c>
      <c r="I58" s="144">
        <v>5.949999999999999</v>
      </c>
      <c r="J58" s="183" t="str">
        <f t="shared" si="3"/>
        <v>C</v>
      </c>
      <c r="K58" s="183" t="str">
        <f t="shared" si="4"/>
        <v>2</v>
      </c>
      <c r="L58" s="144">
        <v>6.899999999999999</v>
      </c>
      <c r="M58" s="183" t="str">
        <f t="shared" si="5"/>
        <v>C</v>
      </c>
      <c r="N58" s="183" t="str">
        <f t="shared" si="6"/>
        <v>2</v>
      </c>
      <c r="O58" s="144">
        <v>7.6</v>
      </c>
      <c r="P58" s="183" t="str">
        <f t="shared" si="7"/>
        <v>B</v>
      </c>
      <c r="Q58" s="183" t="str">
        <f t="shared" si="8"/>
        <v>3</v>
      </c>
      <c r="R58" s="144">
        <v>2.8</v>
      </c>
      <c r="S58" s="183" t="str">
        <f t="shared" si="24"/>
        <v>F</v>
      </c>
      <c r="T58" s="183" t="str">
        <f t="shared" si="25"/>
        <v>0</v>
      </c>
      <c r="U58" s="144">
        <v>5.6</v>
      </c>
      <c r="V58" s="183" t="str">
        <f t="shared" si="9"/>
        <v>C</v>
      </c>
      <c r="W58" s="183" t="str">
        <f t="shared" si="10"/>
        <v>2</v>
      </c>
      <c r="X58" s="150">
        <v>5.9</v>
      </c>
      <c r="Y58" s="183" t="str">
        <f t="shared" si="11"/>
        <v>C</v>
      </c>
      <c r="Z58" s="183" t="str">
        <f t="shared" si="12"/>
        <v>2</v>
      </c>
      <c r="AA58" s="150">
        <v>6.299999999999999</v>
      </c>
      <c r="AB58" s="183" t="str">
        <f t="shared" si="13"/>
        <v>C</v>
      </c>
      <c r="AC58" s="183" t="str">
        <f t="shared" si="14"/>
        <v>2</v>
      </c>
      <c r="AD58" s="151">
        <v>2.0999999999999996</v>
      </c>
      <c r="AE58" s="183" t="str">
        <f t="shared" si="15"/>
        <v>F</v>
      </c>
      <c r="AF58" s="183" t="str">
        <f t="shared" si="16"/>
        <v>0</v>
      </c>
      <c r="AG58" s="150">
        <v>6.299999999999999</v>
      </c>
      <c r="AH58" s="183" t="str">
        <f t="shared" si="17"/>
        <v>C</v>
      </c>
      <c r="AI58" s="183" t="str">
        <f t="shared" si="18"/>
        <v>2</v>
      </c>
      <c r="AJ58" s="183">
        <v>7</v>
      </c>
      <c r="AK58" s="183" t="str">
        <f t="shared" si="19"/>
        <v>B</v>
      </c>
      <c r="AL58" s="183" t="str">
        <f t="shared" si="20"/>
        <v>3</v>
      </c>
      <c r="AM58" s="181">
        <f t="shared" si="21"/>
        <v>122.09999999999998</v>
      </c>
      <c r="AN58" s="184">
        <f t="shared" si="22"/>
        <v>5.549999999999999</v>
      </c>
      <c r="AO58" s="181">
        <f t="shared" si="2"/>
        <v>44.3</v>
      </c>
      <c r="AP58" s="184">
        <f t="shared" si="23"/>
        <v>2.0136363636363637</v>
      </c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173">
        <v>51</v>
      </c>
      <c r="B59" s="61">
        <v>1565010135</v>
      </c>
      <c r="C59" s="62" t="s">
        <v>124</v>
      </c>
      <c r="D59" s="63" t="s">
        <v>125</v>
      </c>
      <c r="E59" s="132" t="s">
        <v>232</v>
      </c>
      <c r="F59" s="144">
        <v>5.6</v>
      </c>
      <c r="G59" s="183" t="str">
        <f t="shared" si="26"/>
        <v>C</v>
      </c>
      <c r="H59" s="183" t="str">
        <f t="shared" si="27"/>
        <v>2</v>
      </c>
      <c r="I59" s="144">
        <v>8.299999999999999</v>
      </c>
      <c r="J59" s="183" t="str">
        <f t="shared" si="3"/>
        <v>B</v>
      </c>
      <c r="K59" s="183" t="str">
        <f t="shared" si="4"/>
        <v>3</v>
      </c>
      <c r="L59" s="144">
        <v>7.299999999999999</v>
      </c>
      <c r="M59" s="183" t="str">
        <f t="shared" si="5"/>
        <v>B</v>
      </c>
      <c r="N59" s="183" t="str">
        <f t="shared" si="6"/>
        <v>3</v>
      </c>
      <c r="O59" s="144">
        <v>8.299999999999999</v>
      </c>
      <c r="P59" s="183" t="str">
        <f t="shared" si="7"/>
        <v>B</v>
      </c>
      <c r="Q59" s="183" t="str">
        <f t="shared" si="8"/>
        <v>3</v>
      </c>
      <c r="R59" s="144">
        <v>2.8</v>
      </c>
      <c r="S59" s="183" t="str">
        <f t="shared" si="24"/>
        <v>F</v>
      </c>
      <c r="T59" s="183" t="str">
        <f t="shared" si="25"/>
        <v>0</v>
      </c>
      <c r="U59" s="144">
        <v>5.699999999999999</v>
      </c>
      <c r="V59" s="183" t="str">
        <f t="shared" si="9"/>
        <v>C</v>
      </c>
      <c r="W59" s="183" t="str">
        <f t="shared" si="10"/>
        <v>2</v>
      </c>
      <c r="X59" s="150">
        <v>7.699999999999999</v>
      </c>
      <c r="Y59" s="183" t="str">
        <f t="shared" si="11"/>
        <v>B</v>
      </c>
      <c r="Z59" s="183" t="str">
        <f t="shared" si="12"/>
        <v>3</v>
      </c>
      <c r="AA59" s="150">
        <v>6.299999999999999</v>
      </c>
      <c r="AB59" s="183" t="str">
        <f t="shared" si="13"/>
        <v>C</v>
      </c>
      <c r="AC59" s="183" t="str">
        <f t="shared" si="14"/>
        <v>2</v>
      </c>
      <c r="AD59" s="151">
        <v>6.6</v>
      </c>
      <c r="AE59" s="183" t="str">
        <f t="shared" si="15"/>
        <v>C</v>
      </c>
      <c r="AF59" s="183" t="str">
        <f t="shared" si="16"/>
        <v>2</v>
      </c>
      <c r="AG59" s="150">
        <v>8</v>
      </c>
      <c r="AH59" s="183" t="str">
        <f t="shared" si="17"/>
        <v>B</v>
      </c>
      <c r="AI59" s="183" t="str">
        <f t="shared" si="18"/>
        <v>3</v>
      </c>
      <c r="AJ59" s="183">
        <v>7.299999999999999</v>
      </c>
      <c r="AK59" s="183" t="str">
        <f t="shared" si="19"/>
        <v>B</v>
      </c>
      <c r="AL59" s="183" t="str">
        <f t="shared" si="20"/>
        <v>3</v>
      </c>
      <c r="AM59" s="181">
        <f t="shared" si="21"/>
        <v>147.79999999999998</v>
      </c>
      <c r="AN59" s="184">
        <f t="shared" si="22"/>
        <v>6.718181818181818</v>
      </c>
      <c r="AO59" s="181">
        <f t="shared" si="2"/>
        <v>60.3</v>
      </c>
      <c r="AP59" s="184">
        <f t="shared" si="23"/>
        <v>2.7409090909090907</v>
      </c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  <c r="IV59" s="121"/>
    </row>
    <row r="60" spans="1:256" ht="19.5" customHeight="1">
      <c r="A60" s="173">
        <v>52</v>
      </c>
      <c r="B60" s="61">
        <v>1565010136</v>
      </c>
      <c r="C60" s="64" t="s">
        <v>126</v>
      </c>
      <c r="D60" s="65" t="s">
        <v>125</v>
      </c>
      <c r="E60" s="132" t="s">
        <v>233</v>
      </c>
      <c r="F60" s="144">
        <v>6.699999999999999</v>
      </c>
      <c r="G60" s="183" t="str">
        <f t="shared" si="26"/>
        <v>C</v>
      </c>
      <c r="H60" s="183" t="str">
        <f t="shared" si="27"/>
        <v>2</v>
      </c>
      <c r="I60" s="144">
        <v>7.6</v>
      </c>
      <c r="J60" s="183" t="str">
        <f t="shared" si="3"/>
        <v>B</v>
      </c>
      <c r="K60" s="183" t="str">
        <f t="shared" si="4"/>
        <v>3</v>
      </c>
      <c r="L60" s="144">
        <v>8</v>
      </c>
      <c r="M60" s="183" t="str">
        <f t="shared" si="5"/>
        <v>B</v>
      </c>
      <c r="N60" s="183" t="str">
        <f t="shared" si="6"/>
        <v>3</v>
      </c>
      <c r="O60" s="144">
        <v>8.299999999999999</v>
      </c>
      <c r="P60" s="183" t="str">
        <f t="shared" si="7"/>
        <v>B</v>
      </c>
      <c r="Q60" s="183" t="str">
        <f t="shared" si="8"/>
        <v>3</v>
      </c>
      <c r="R60" s="144">
        <v>3.5</v>
      </c>
      <c r="S60" s="183" t="str">
        <f t="shared" si="24"/>
        <v>F</v>
      </c>
      <c r="T60" s="183" t="str">
        <f t="shared" si="25"/>
        <v>0</v>
      </c>
      <c r="U60" s="144">
        <v>6.5</v>
      </c>
      <c r="V60" s="183" t="str">
        <f t="shared" si="9"/>
        <v>C</v>
      </c>
      <c r="W60" s="183" t="str">
        <f t="shared" si="10"/>
        <v>2</v>
      </c>
      <c r="X60" s="150">
        <v>7.699999999999999</v>
      </c>
      <c r="Y60" s="183" t="str">
        <f t="shared" si="11"/>
        <v>B</v>
      </c>
      <c r="Z60" s="183" t="str">
        <f t="shared" si="12"/>
        <v>3</v>
      </c>
      <c r="AA60" s="150">
        <v>6.299999999999999</v>
      </c>
      <c r="AB60" s="183" t="str">
        <f t="shared" si="13"/>
        <v>C</v>
      </c>
      <c r="AC60" s="183" t="str">
        <f t="shared" si="14"/>
        <v>2</v>
      </c>
      <c r="AD60" s="151">
        <v>5.999999999999999</v>
      </c>
      <c r="AE60" s="183" t="str">
        <f t="shared" si="15"/>
        <v>C</v>
      </c>
      <c r="AF60" s="183" t="str">
        <f t="shared" si="16"/>
        <v>2</v>
      </c>
      <c r="AG60" s="150">
        <v>7.699999999999999</v>
      </c>
      <c r="AH60" s="183" t="str">
        <f t="shared" si="17"/>
        <v>B</v>
      </c>
      <c r="AI60" s="183" t="str">
        <f t="shared" si="18"/>
        <v>3</v>
      </c>
      <c r="AJ60" s="183">
        <v>6.699999999999999</v>
      </c>
      <c r="AK60" s="183" t="str">
        <f t="shared" si="19"/>
        <v>C</v>
      </c>
      <c r="AL60" s="183" t="str">
        <f t="shared" si="20"/>
        <v>2</v>
      </c>
      <c r="AM60" s="181">
        <f t="shared" si="21"/>
        <v>150</v>
      </c>
      <c r="AN60" s="184">
        <f t="shared" si="22"/>
        <v>6.818181818181818</v>
      </c>
      <c r="AO60" s="181">
        <f t="shared" si="2"/>
        <v>57</v>
      </c>
      <c r="AP60" s="184">
        <f t="shared" si="23"/>
        <v>2.590909090909091</v>
      </c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ht="19.5" customHeight="1">
      <c r="A61" s="173">
        <v>53</v>
      </c>
      <c r="B61" s="61">
        <v>1565010137</v>
      </c>
      <c r="C61" s="62" t="s">
        <v>40</v>
      </c>
      <c r="D61" s="63" t="s">
        <v>47</v>
      </c>
      <c r="E61" s="132">
        <v>33087</v>
      </c>
      <c r="F61" s="144">
        <v>7.699999999999999</v>
      </c>
      <c r="G61" s="183" t="str">
        <f t="shared" si="26"/>
        <v>B</v>
      </c>
      <c r="H61" s="183" t="str">
        <f t="shared" si="27"/>
        <v>3</v>
      </c>
      <c r="I61" s="144">
        <v>6.299999999999999</v>
      </c>
      <c r="J61" s="183" t="str">
        <f t="shared" si="3"/>
        <v>C</v>
      </c>
      <c r="K61" s="183" t="str">
        <f t="shared" si="4"/>
        <v>2</v>
      </c>
      <c r="L61" s="144">
        <v>7.6</v>
      </c>
      <c r="M61" s="183" t="str">
        <f t="shared" si="5"/>
        <v>B</v>
      </c>
      <c r="N61" s="183" t="str">
        <f t="shared" si="6"/>
        <v>3</v>
      </c>
      <c r="O61" s="144">
        <v>6.899999999999999</v>
      </c>
      <c r="P61" s="183" t="str">
        <f t="shared" si="7"/>
        <v>C</v>
      </c>
      <c r="Q61" s="183" t="str">
        <f t="shared" si="8"/>
        <v>2</v>
      </c>
      <c r="R61" s="144">
        <v>6.6</v>
      </c>
      <c r="S61" s="183" t="str">
        <f t="shared" si="24"/>
        <v>C</v>
      </c>
      <c r="T61" s="183" t="str">
        <f t="shared" si="25"/>
        <v>2</v>
      </c>
      <c r="U61" s="144">
        <v>6.6</v>
      </c>
      <c r="V61" s="183" t="str">
        <f t="shared" si="9"/>
        <v>C</v>
      </c>
      <c r="W61" s="183" t="str">
        <f t="shared" si="10"/>
        <v>2</v>
      </c>
      <c r="X61" s="150">
        <v>7</v>
      </c>
      <c r="Y61" s="183" t="str">
        <f t="shared" si="11"/>
        <v>B</v>
      </c>
      <c r="Z61" s="183" t="str">
        <f t="shared" si="12"/>
        <v>3</v>
      </c>
      <c r="AA61" s="150">
        <v>6.299999999999999</v>
      </c>
      <c r="AB61" s="183" t="str">
        <f t="shared" si="13"/>
        <v>C</v>
      </c>
      <c r="AC61" s="183" t="str">
        <f t="shared" si="14"/>
        <v>2</v>
      </c>
      <c r="AD61" s="151">
        <v>6.6</v>
      </c>
      <c r="AE61" s="183" t="str">
        <f t="shared" si="15"/>
        <v>C</v>
      </c>
      <c r="AF61" s="183" t="str">
        <f t="shared" si="16"/>
        <v>2</v>
      </c>
      <c r="AG61" s="150">
        <v>7.299999999999999</v>
      </c>
      <c r="AH61" s="183" t="str">
        <f t="shared" si="17"/>
        <v>B</v>
      </c>
      <c r="AI61" s="183" t="str">
        <f t="shared" si="18"/>
        <v>3</v>
      </c>
      <c r="AJ61" s="183">
        <v>7.299999999999999</v>
      </c>
      <c r="AK61" s="183" t="str">
        <f t="shared" si="19"/>
        <v>B</v>
      </c>
      <c r="AL61" s="183" t="str">
        <f t="shared" si="20"/>
        <v>3</v>
      </c>
      <c r="AM61" s="181">
        <f t="shared" si="21"/>
        <v>152.39999999999998</v>
      </c>
      <c r="AN61" s="184">
        <f t="shared" si="22"/>
        <v>6.927272727272726</v>
      </c>
      <c r="AO61" s="181">
        <f t="shared" si="2"/>
        <v>61.6</v>
      </c>
      <c r="AP61" s="184">
        <f t="shared" si="23"/>
        <v>2.8000000000000003</v>
      </c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  <c r="IV61" s="121"/>
    </row>
    <row r="62" spans="1:256" ht="19.5" customHeight="1">
      <c r="A62" s="173">
        <v>54</v>
      </c>
      <c r="B62" s="61">
        <v>1565010138</v>
      </c>
      <c r="C62" s="62" t="s">
        <v>127</v>
      </c>
      <c r="D62" s="63" t="s">
        <v>128</v>
      </c>
      <c r="E62" s="132" t="s">
        <v>234</v>
      </c>
      <c r="F62" s="144" t="e">
        <v>#VALUE!</v>
      </c>
      <c r="G62" s="183" t="e">
        <f t="shared" si="26"/>
        <v>#VALUE!</v>
      </c>
      <c r="H62" s="183" t="e">
        <f t="shared" si="27"/>
        <v>#VALUE!</v>
      </c>
      <c r="I62" s="144" t="e">
        <v>#VALUE!</v>
      </c>
      <c r="J62" s="183" t="e">
        <f t="shared" si="3"/>
        <v>#VALUE!</v>
      </c>
      <c r="K62" s="183" t="e">
        <f t="shared" si="4"/>
        <v>#VALUE!</v>
      </c>
      <c r="L62" s="144" t="e">
        <v>#VALUE!</v>
      </c>
      <c r="M62" s="183" t="e">
        <f t="shared" si="5"/>
        <v>#VALUE!</v>
      </c>
      <c r="N62" s="183" t="e">
        <f t="shared" si="6"/>
        <v>#VALUE!</v>
      </c>
      <c r="O62" s="144" t="e">
        <v>#VALUE!</v>
      </c>
      <c r="P62" s="183" t="e">
        <f t="shared" si="7"/>
        <v>#VALUE!</v>
      </c>
      <c r="Q62" s="183" t="e">
        <f t="shared" si="8"/>
        <v>#VALUE!</v>
      </c>
      <c r="R62" s="144" t="e">
        <v>#VALUE!</v>
      </c>
      <c r="S62" s="183" t="e">
        <f t="shared" si="24"/>
        <v>#VALUE!</v>
      </c>
      <c r="T62" s="183" t="e">
        <f t="shared" si="25"/>
        <v>#VALUE!</v>
      </c>
      <c r="U62" s="144" t="e">
        <v>#VALUE!</v>
      </c>
      <c r="V62" s="183" t="e">
        <f t="shared" si="9"/>
        <v>#VALUE!</v>
      </c>
      <c r="W62" s="183" t="e">
        <f t="shared" si="10"/>
        <v>#VALUE!</v>
      </c>
      <c r="X62" s="150" t="e">
        <v>#VALUE!</v>
      </c>
      <c r="Y62" s="183" t="e">
        <f t="shared" si="11"/>
        <v>#VALUE!</v>
      </c>
      <c r="Z62" s="183" t="e">
        <f t="shared" si="12"/>
        <v>#VALUE!</v>
      </c>
      <c r="AA62" s="150" t="e">
        <v>#VALUE!</v>
      </c>
      <c r="AB62" s="183" t="e">
        <f t="shared" si="13"/>
        <v>#VALUE!</v>
      </c>
      <c r="AC62" s="183" t="e">
        <f t="shared" si="14"/>
        <v>#VALUE!</v>
      </c>
      <c r="AD62" s="151" t="e">
        <v>#VALUE!</v>
      </c>
      <c r="AE62" s="183" t="e">
        <f t="shared" si="15"/>
        <v>#VALUE!</v>
      </c>
      <c r="AF62" s="183" t="e">
        <f t="shared" si="16"/>
        <v>#VALUE!</v>
      </c>
      <c r="AG62" s="150" t="e">
        <v>#VALUE!</v>
      </c>
      <c r="AH62" s="183" t="e">
        <f t="shared" si="17"/>
        <v>#VALUE!</v>
      </c>
      <c r="AI62" s="183" t="e">
        <f t="shared" si="18"/>
        <v>#VALUE!</v>
      </c>
      <c r="AJ62" s="183" t="e">
        <v>#VALUE!</v>
      </c>
      <c r="AK62" s="183" t="e">
        <f t="shared" si="19"/>
        <v>#VALUE!</v>
      </c>
      <c r="AL62" s="183" t="e">
        <f t="shared" si="20"/>
        <v>#VALUE!</v>
      </c>
      <c r="AM62" s="181" t="e">
        <f t="shared" si="21"/>
        <v>#VALUE!</v>
      </c>
      <c r="AN62" s="184" t="e">
        <f>AM62/$AM$7</f>
        <v>#VALUE!</v>
      </c>
      <c r="AO62" s="181" t="e">
        <f t="shared" si="2"/>
        <v>#VALUE!</v>
      </c>
      <c r="AP62" s="184" t="e">
        <f t="shared" si="23"/>
        <v>#VALUE!</v>
      </c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  <c r="IU62" s="121"/>
      <c r="IV62" s="121"/>
    </row>
    <row r="63" spans="1:256" ht="19.5" customHeight="1">
      <c r="A63" s="173">
        <v>55</v>
      </c>
      <c r="B63" s="61">
        <v>1565010139</v>
      </c>
      <c r="C63" s="62" t="s">
        <v>129</v>
      </c>
      <c r="D63" s="63" t="s">
        <v>128</v>
      </c>
      <c r="E63" s="132">
        <v>32635</v>
      </c>
      <c r="F63" s="144">
        <v>7.699999999999999</v>
      </c>
      <c r="G63" s="183" t="str">
        <f t="shared" si="26"/>
        <v>B</v>
      </c>
      <c r="H63" s="183" t="str">
        <f t="shared" si="27"/>
        <v>3</v>
      </c>
      <c r="I63" s="144">
        <v>7.6</v>
      </c>
      <c r="J63" s="183" t="str">
        <f t="shared" si="3"/>
        <v>B</v>
      </c>
      <c r="K63" s="183" t="str">
        <f t="shared" si="4"/>
        <v>3</v>
      </c>
      <c r="L63" s="144">
        <v>7.299999999999999</v>
      </c>
      <c r="M63" s="183" t="str">
        <f t="shared" si="5"/>
        <v>B</v>
      </c>
      <c r="N63" s="183" t="str">
        <f t="shared" si="6"/>
        <v>3</v>
      </c>
      <c r="O63" s="144">
        <v>8.299999999999999</v>
      </c>
      <c r="P63" s="183" t="str">
        <f t="shared" si="7"/>
        <v>B</v>
      </c>
      <c r="Q63" s="183" t="str">
        <f t="shared" si="8"/>
        <v>3</v>
      </c>
      <c r="R63" s="144">
        <v>6.299999999999999</v>
      </c>
      <c r="S63" s="183" t="str">
        <f t="shared" si="24"/>
        <v>C</v>
      </c>
      <c r="T63" s="183" t="str">
        <f t="shared" si="25"/>
        <v>2</v>
      </c>
      <c r="U63" s="144">
        <v>6.699999999999999</v>
      </c>
      <c r="V63" s="183" t="str">
        <f t="shared" si="9"/>
        <v>C</v>
      </c>
      <c r="W63" s="183" t="str">
        <f t="shared" si="10"/>
        <v>2</v>
      </c>
      <c r="X63" s="150">
        <v>7.699999999999999</v>
      </c>
      <c r="Y63" s="183" t="str">
        <f t="shared" si="11"/>
        <v>B</v>
      </c>
      <c r="Z63" s="183" t="str">
        <f t="shared" si="12"/>
        <v>3</v>
      </c>
      <c r="AA63" s="150">
        <v>6.299999999999999</v>
      </c>
      <c r="AB63" s="183" t="str">
        <f t="shared" si="13"/>
        <v>C</v>
      </c>
      <c r="AC63" s="183" t="str">
        <f t="shared" si="14"/>
        <v>2</v>
      </c>
      <c r="AD63" s="151">
        <v>6.299999999999999</v>
      </c>
      <c r="AE63" s="183" t="str">
        <f t="shared" si="15"/>
        <v>C</v>
      </c>
      <c r="AF63" s="183" t="str">
        <f t="shared" si="16"/>
        <v>2</v>
      </c>
      <c r="AG63" s="150">
        <v>7</v>
      </c>
      <c r="AH63" s="183" t="str">
        <f t="shared" si="17"/>
        <v>B</v>
      </c>
      <c r="AI63" s="183" t="str">
        <f t="shared" si="18"/>
        <v>3</v>
      </c>
      <c r="AJ63" s="185">
        <v>7</v>
      </c>
      <c r="AK63" s="183" t="str">
        <f t="shared" si="19"/>
        <v>B</v>
      </c>
      <c r="AL63" s="183" t="str">
        <f t="shared" si="20"/>
        <v>3</v>
      </c>
      <c r="AM63" s="181">
        <f t="shared" si="21"/>
        <v>156.39999999999998</v>
      </c>
      <c r="AN63" s="184">
        <f t="shared" si="22"/>
        <v>7.1090909090909085</v>
      </c>
      <c r="AO63" s="181">
        <f t="shared" si="2"/>
        <v>65</v>
      </c>
      <c r="AP63" s="184">
        <f t="shared" si="23"/>
        <v>2.9545454545454546</v>
      </c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  <c r="IU63" s="121"/>
      <c r="IV63" s="121"/>
    </row>
    <row r="64" spans="1:256" ht="19.5" customHeight="1">
      <c r="A64" s="173">
        <v>56</v>
      </c>
      <c r="B64" s="61">
        <v>1565010141</v>
      </c>
      <c r="C64" s="62" t="s">
        <v>130</v>
      </c>
      <c r="D64" s="63" t="s">
        <v>131</v>
      </c>
      <c r="E64" s="132">
        <v>33576</v>
      </c>
      <c r="F64" s="144">
        <v>7.299999999999999</v>
      </c>
      <c r="G64" s="183" t="str">
        <f t="shared" si="26"/>
        <v>B</v>
      </c>
      <c r="H64" s="183" t="str">
        <f t="shared" si="27"/>
        <v>3</v>
      </c>
      <c r="I64" s="144">
        <v>7.6</v>
      </c>
      <c r="J64" s="183" t="str">
        <f t="shared" si="3"/>
        <v>B</v>
      </c>
      <c r="K64" s="183" t="str">
        <f t="shared" si="4"/>
        <v>3</v>
      </c>
      <c r="L64" s="144">
        <v>7.299999999999999</v>
      </c>
      <c r="M64" s="183" t="str">
        <f t="shared" si="5"/>
        <v>B</v>
      </c>
      <c r="N64" s="183" t="str">
        <f t="shared" si="6"/>
        <v>3</v>
      </c>
      <c r="O64" s="144">
        <v>8.299999999999999</v>
      </c>
      <c r="P64" s="183" t="str">
        <f t="shared" si="7"/>
        <v>B</v>
      </c>
      <c r="Q64" s="183" t="str">
        <f t="shared" si="8"/>
        <v>3</v>
      </c>
      <c r="R64" s="144">
        <v>7.299999999999999</v>
      </c>
      <c r="S64" s="183" t="str">
        <f t="shared" si="24"/>
        <v>B</v>
      </c>
      <c r="T64" s="183" t="str">
        <f t="shared" si="25"/>
        <v>3</v>
      </c>
      <c r="U64" s="144">
        <v>8</v>
      </c>
      <c r="V64" s="183" t="str">
        <f t="shared" si="9"/>
        <v>B</v>
      </c>
      <c r="W64" s="183" t="str">
        <f t="shared" si="10"/>
        <v>3</v>
      </c>
      <c r="X64" s="150">
        <v>7.699999999999999</v>
      </c>
      <c r="Y64" s="183" t="str">
        <f t="shared" si="11"/>
        <v>B</v>
      </c>
      <c r="Z64" s="183" t="str">
        <f t="shared" si="12"/>
        <v>3</v>
      </c>
      <c r="AA64" s="150">
        <v>6.299999999999999</v>
      </c>
      <c r="AB64" s="183" t="str">
        <f t="shared" si="13"/>
        <v>C</v>
      </c>
      <c r="AC64" s="183" t="str">
        <f t="shared" si="14"/>
        <v>2</v>
      </c>
      <c r="AD64" s="151">
        <v>6.899999999999999</v>
      </c>
      <c r="AE64" s="183" t="str">
        <f t="shared" si="15"/>
        <v>C</v>
      </c>
      <c r="AF64" s="183" t="str">
        <f t="shared" si="16"/>
        <v>2</v>
      </c>
      <c r="AG64" s="150">
        <v>8</v>
      </c>
      <c r="AH64" s="183" t="str">
        <f t="shared" si="17"/>
        <v>B</v>
      </c>
      <c r="AI64" s="183" t="str">
        <f t="shared" si="18"/>
        <v>3</v>
      </c>
      <c r="AJ64" s="183">
        <v>7.6</v>
      </c>
      <c r="AK64" s="183" t="str">
        <f t="shared" si="19"/>
        <v>B</v>
      </c>
      <c r="AL64" s="183" t="str">
        <f t="shared" si="20"/>
        <v>3</v>
      </c>
      <c r="AM64" s="181">
        <f t="shared" si="21"/>
        <v>164.59999999999997</v>
      </c>
      <c r="AN64" s="184">
        <f t="shared" si="22"/>
        <v>7.481818181818181</v>
      </c>
      <c r="AO64" s="181">
        <f t="shared" si="2"/>
        <v>70.3</v>
      </c>
      <c r="AP64" s="184">
        <f t="shared" si="23"/>
        <v>3.1954545454545453</v>
      </c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  <c r="IU64" s="121"/>
      <c r="IV64" s="121"/>
    </row>
    <row r="65" spans="1:256" ht="19.5" customHeight="1">
      <c r="A65" s="173">
        <v>57</v>
      </c>
      <c r="B65" s="61">
        <v>1565010142</v>
      </c>
      <c r="C65" s="62" t="s">
        <v>132</v>
      </c>
      <c r="D65" s="63" t="s">
        <v>24</v>
      </c>
      <c r="E65" s="132" t="s">
        <v>235</v>
      </c>
      <c r="F65" s="144" t="e">
        <v>#VALUE!</v>
      </c>
      <c r="G65" s="183" t="e">
        <f t="shared" si="26"/>
        <v>#VALUE!</v>
      </c>
      <c r="H65" s="183" t="e">
        <f t="shared" si="27"/>
        <v>#VALUE!</v>
      </c>
      <c r="I65" s="144" t="e">
        <v>#VALUE!</v>
      </c>
      <c r="J65" s="183" t="e">
        <f t="shared" si="3"/>
        <v>#VALUE!</v>
      </c>
      <c r="K65" s="183" t="e">
        <f t="shared" si="4"/>
        <v>#VALUE!</v>
      </c>
      <c r="L65" s="144" t="e">
        <v>#VALUE!</v>
      </c>
      <c r="M65" s="183" t="e">
        <f t="shared" si="5"/>
        <v>#VALUE!</v>
      </c>
      <c r="N65" s="183" t="e">
        <f t="shared" si="6"/>
        <v>#VALUE!</v>
      </c>
      <c r="O65" s="144" t="e">
        <v>#VALUE!</v>
      </c>
      <c r="P65" s="183" t="e">
        <f t="shared" si="7"/>
        <v>#VALUE!</v>
      </c>
      <c r="Q65" s="183" t="e">
        <f t="shared" si="8"/>
        <v>#VALUE!</v>
      </c>
      <c r="R65" s="144" t="e">
        <v>#VALUE!</v>
      </c>
      <c r="S65" s="183" t="e">
        <f t="shared" si="24"/>
        <v>#VALUE!</v>
      </c>
      <c r="T65" s="183" t="e">
        <f t="shared" si="25"/>
        <v>#VALUE!</v>
      </c>
      <c r="U65" s="144" t="e">
        <v>#VALUE!</v>
      </c>
      <c r="V65" s="183" t="e">
        <f t="shared" si="9"/>
        <v>#VALUE!</v>
      </c>
      <c r="W65" s="183" t="e">
        <f t="shared" si="10"/>
        <v>#VALUE!</v>
      </c>
      <c r="X65" s="150" t="e">
        <v>#VALUE!</v>
      </c>
      <c r="Y65" s="183" t="e">
        <f t="shared" si="11"/>
        <v>#VALUE!</v>
      </c>
      <c r="Z65" s="183" t="e">
        <f t="shared" si="12"/>
        <v>#VALUE!</v>
      </c>
      <c r="AA65" s="150" t="e">
        <v>#VALUE!</v>
      </c>
      <c r="AB65" s="183" t="e">
        <f t="shared" si="13"/>
        <v>#VALUE!</v>
      </c>
      <c r="AC65" s="183" t="e">
        <f t="shared" si="14"/>
        <v>#VALUE!</v>
      </c>
      <c r="AD65" s="151" t="e">
        <v>#VALUE!</v>
      </c>
      <c r="AE65" s="183" t="e">
        <f t="shared" si="15"/>
        <v>#VALUE!</v>
      </c>
      <c r="AF65" s="183" t="e">
        <f t="shared" si="16"/>
        <v>#VALUE!</v>
      </c>
      <c r="AG65" s="150" t="e">
        <v>#VALUE!</v>
      </c>
      <c r="AH65" s="183" t="e">
        <f t="shared" si="17"/>
        <v>#VALUE!</v>
      </c>
      <c r="AI65" s="183" t="e">
        <f t="shared" si="18"/>
        <v>#VALUE!</v>
      </c>
      <c r="AJ65" s="183" t="e">
        <v>#VALUE!</v>
      </c>
      <c r="AK65" s="183" t="e">
        <f t="shared" si="19"/>
        <v>#VALUE!</v>
      </c>
      <c r="AL65" s="183" t="e">
        <f t="shared" si="20"/>
        <v>#VALUE!</v>
      </c>
      <c r="AM65" s="181" t="e">
        <f t="shared" si="21"/>
        <v>#VALUE!</v>
      </c>
      <c r="AN65" s="184" t="e">
        <f t="shared" si="22"/>
        <v>#VALUE!</v>
      </c>
      <c r="AO65" s="181" t="e">
        <f t="shared" si="2"/>
        <v>#VALUE!</v>
      </c>
      <c r="AP65" s="184" t="e">
        <f t="shared" si="23"/>
        <v>#VALUE!</v>
      </c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ht="19.5" customHeight="1">
      <c r="A66" s="173">
        <v>58</v>
      </c>
      <c r="B66" s="61">
        <v>1565010143</v>
      </c>
      <c r="C66" s="62" t="s">
        <v>133</v>
      </c>
      <c r="D66" s="63" t="s">
        <v>134</v>
      </c>
      <c r="E66" s="132" t="s">
        <v>236</v>
      </c>
      <c r="F66" s="144">
        <v>7.699999999999999</v>
      </c>
      <c r="G66" s="183" t="str">
        <f t="shared" si="26"/>
        <v>B</v>
      </c>
      <c r="H66" s="183" t="str">
        <f t="shared" si="27"/>
        <v>3</v>
      </c>
      <c r="I66" s="144">
        <v>7.6</v>
      </c>
      <c r="J66" s="183" t="str">
        <f t="shared" si="3"/>
        <v>B</v>
      </c>
      <c r="K66" s="183" t="str">
        <f t="shared" si="4"/>
        <v>3</v>
      </c>
      <c r="L66" s="144">
        <v>8</v>
      </c>
      <c r="M66" s="183" t="str">
        <f t="shared" si="5"/>
        <v>B</v>
      </c>
      <c r="N66" s="183" t="str">
        <f t="shared" si="6"/>
        <v>3</v>
      </c>
      <c r="O66" s="144">
        <v>8.299999999999999</v>
      </c>
      <c r="P66" s="183" t="str">
        <f t="shared" si="7"/>
        <v>B</v>
      </c>
      <c r="Q66" s="183" t="str">
        <f t="shared" si="8"/>
        <v>3</v>
      </c>
      <c r="R66" s="144">
        <v>5.9</v>
      </c>
      <c r="S66" s="183" t="str">
        <f t="shared" si="24"/>
        <v>C</v>
      </c>
      <c r="T66" s="183" t="str">
        <f t="shared" si="25"/>
        <v>2</v>
      </c>
      <c r="U66" s="144">
        <v>6.5</v>
      </c>
      <c r="V66" s="183" t="str">
        <f t="shared" si="9"/>
        <v>C</v>
      </c>
      <c r="W66" s="183" t="str">
        <f t="shared" si="10"/>
        <v>2</v>
      </c>
      <c r="X66" s="150">
        <v>7</v>
      </c>
      <c r="Y66" s="183" t="str">
        <f t="shared" si="11"/>
        <v>B</v>
      </c>
      <c r="Z66" s="183" t="str">
        <f t="shared" si="12"/>
        <v>3</v>
      </c>
      <c r="AA66" s="150">
        <v>6.299999999999999</v>
      </c>
      <c r="AB66" s="183" t="str">
        <f t="shared" si="13"/>
        <v>C</v>
      </c>
      <c r="AC66" s="183" t="str">
        <f t="shared" si="14"/>
        <v>2</v>
      </c>
      <c r="AD66" s="151">
        <v>6.6</v>
      </c>
      <c r="AE66" s="183" t="str">
        <f t="shared" si="15"/>
        <v>C</v>
      </c>
      <c r="AF66" s="183" t="str">
        <f t="shared" si="16"/>
        <v>2</v>
      </c>
      <c r="AG66" s="150">
        <v>8</v>
      </c>
      <c r="AH66" s="183" t="str">
        <f t="shared" si="17"/>
        <v>B</v>
      </c>
      <c r="AI66" s="183" t="str">
        <f t="shared" si="18"/>
        <v>3</v>
      </c>
      <c r="AJ66" s="183">
        <v>8.299999999999999</v>
      </c>
      <c r="AK66" s="183" t="str">
        <f t="shared" si="19"/>
        <v>B</v>
      </c>
      <c r="AL66" s="183" t="str">
        <f t="shared" si="20"/>
        <v>3</v>
      </c>
      <c r="AM66" s="181">
        <f t="shared" si="21"/>
        <v>160.39999999999998</v>
      </c>
      <c r="AN66" s="184">
        <f t="shared" si="22"/>
        <v>7.29090909090909</v>
      </c>
      <c r="AO66" s="181">
        <f t="shared" si="2"/>
        <v>65</v>
      </c>
      <c r="AP66" s="184">
        <f t="shared" si="23"/>
        <v>2.9545454545454546</v>
      </c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 ht="19.5" customHeight="1">
      <c r="A67" s="173">
        <v>59</v>
      </c>
      <c r="B67" s="61">
        <v>1565010144</v>
      </c>
      <c r="C67" s="62" t="s">
        <v>135</v>
      </c>
      <c r="D67" s="63" t="s">
        <v>134</v>
      </c>
      <c r="E67" s="132" t="s">
        <v>237</v>
      </c>
      <c r="F67" s="144">
        <v>7</v>
      </c>
      <c r="G67" s="183" t="str">
        <f t="shared" si="26"/>
        <v>B</v>
      </c>
      <c r="H67" s="183" t="str">
        <f t="shared" si="27"/>
        <v>3</v>
      </c>
      <c r="I67" s="144">
        <v>7.6</v>
      </c>
      <c r="J67" s="183" t="str">
        <f t="shared" si="3"/>
        <v>B</v>
      </c>
      <c r="K67" s="183" t="str">
        <f t="shared" si="4"/>
        <v>3</v>
      </c>
      <c r="L67" s="144">
        <v>7.299999999999999</v>
      </c>
      <c r="M67" s="183" t="str">
        <f t="shared" si="5"/>
        <v>B</v>
      </c>
      <c r="N67" s="183" t="str">
        <f t="shared" si="6"/>
        <v>3</v>
      </c>
      <c r="O67" s="144">
        <v>8.299999999999999</v>
      </c>
      <c r="P67" s="183" t="str">
        <f t="shared" si="7"/>
        <v>B</v>
      </c>
      <c r="Q67" s="183" t="str">
        <f t="shared" si="8"/>
        <v>3</v>
      </c>
      <c r="R67" s="144">
        <v>3.5</v>
      </c>
      <c r="S67" s="183" t="str">
        <f t="shared" si="24"/>
        <v>F</v>
      </c>
      <c r="T67" s="183" t="str">
        <f t="shared" si="25"/>
        <v>0</v>
      </c>
      <c r="U67" s="144">
        <v>7.299999999999999</v>
      </c>
      <c r="V67" s="183" t="str">
        <f t="shared" si="9"/>
        <v>B</v>
      </c>
      <c r="W67" s="183" t="str">
        <f t="shared" si="10"/>
        <v>3</v>
      </c>
      <c r="X67" s="150">
        <v>7</v>
      </c>
      <c r="Y67" s="183" t="str">
        <f t="shared" si="11"/>
        <v>B</v>
      </c>
      <c r="Z67" s="183" t="str">
        <f t="shared" si="12"/>
        <v>3</v>
      </c>
      <c r="AA67" s="150">
        <v>6.299999999999999</v>
      </c>
      <c r="AB67" s="183" t="str">
        <f t="shared" si="13"/>
        <v>C</v>
      </c>
      <c r="AC67" s="183" t="str">
        <f t="shared" si="14"/>
        <v>2</v>
      </c>
      <c r="AD67" s="151">
        <v>6.6</v>
      </c>
      <c r="AE67" s="183" t="str">
        <f t="shared" si="15"/>
        <v>C</v>
      </c>
      <c r="AF67" s="183" t="str">
        <f t="shared" si="16"/>
        <v>2</v>
      </c>
      <c r="AG67" s="150">
        <v>7.299999999999999</v>
      </c>
      <c r="AH67" s="183" t="str">
        <f t="shared" si="17"/>
        <v>B</v>
      </c>
      <c r="AI67" s="183" t="str">
        <f t="shared" si="18"/>
        <v>3</v>
      </c>
      <c r="AJ67" s="183">
        <v>5.6</v>
      </c>
      <c r="AK67" s="183" t="str">
        <f t="shared" si="19"/>
        <v>C</v>
      </c>
      <c r="AL67" s="183" t="str">
        <f t="shared" si="20"/>
        <v>2</v>
      </c>
      <c r="AM67" s="181">
        <f t="shared" si="21"/>
        <v>147.59999999999997</v>
      </c>
      <c r="AN67" s="184">
        <f t="shared" si="22"/>
        <v>6.709090909090907</v>
      </c>
      <c r="AO67" s="181">
        <f t="shared" si="2"/>
        <v>61.3</v>
      </c>
      <c r="AP67" s="184">
        <f t="shared" si="23"/>
        <v>2.786363636363636</v>
      </c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</row>
    <row r="68" spans="1:256" ht="19.5" customHeight="1">
      <c r="A68" s="173">
        <v>60</v>
      </c>
      <c r="B68" s="61">
        <v>1565010145</v>
      </c>
      <c r="C68" s="62" t="s">
        <v>136</v>
      </c>
      <c r="D68" s="63" t="s">
        <v>134</v>
      </c>
      <c r="E68" s="132">
        <v>32814</v>
      </c>
      <c r="F68" s="144">
        <v>7</v>
      </c>
      <c r="G68" s="183" t="str">
        <f t="shared" si="26"/>
        <v>B</v>
      </c>
      <c r="H68" s="183" t="str">
        <f t="shared" si="27"/>
        <v>3</v>
      </c>
      <c r="I68" s="144">
        <v>7</v>
      </c>
      <c r="J68" s="183" t="str">
        <f t="shared" si="3"/>
        <v>B</v>
      </c>
      <c r="K68" s="183" t="str">
        <f t="shared" si="4"/>
        <v>3</v>
      </c>
      <c r="L68" s="144">
        <v>8</v>
      </c>
      <c r="M68" s="183" t="str">
        <f t="shared" si="5"/>
        <v>B</v>
      </c>
      <c r="N68" s="183" t="str">
        <f t="shared" si="6"/>
        <v>3</v>
      </c>
      <c r="O68" s="144">
        <v>8.299999999999999</v>
      </c>
      <c r="P68" s="183" t="str">
        <f t="shared" si="7"/>
        <v>B</v>
      </c>
      <c r="Q68" s="183" t="str">
        <f t="shared" si="8"/>
        <v>3</v>
      </c>
      <c r="R68" s="144">
        <v>6.3</v>
      </c>
      <c r="S68" s="183" t="str">
        <f t="shared" si="24"/>
        <v>C</v>
      </c>
      <c r="T68" s="183" t="str">
        <f t="shared" si="25"/>
        <v>2</v>
      </c>
      <c r="U68" s="144">
        <v>4.8999999999999995</v>
      </c>
      <c r="V68" s="183" t="str">
        <f t="shared" si="9"/>
        <v>D</v>
      </c>
      <c r="W68" s="183" t="str">
        <f t="shared" si="10"/>
        <v>1</v>
      </c>
      <c r="X68" s="150">
        <v>7.699999999999999</v>
      </c>
      <c r="Y68" s="183" t="str">
        <f t="shared" si="11"/>
        <v>B</v>
      </c>
      <c r="Z68" s="183" t="str">
        <f t="shared" si="12"/>
        <v>3</v>
      </c>
      <c r="AA68" s="150">
        <v>6.699999999999999</v>
      </c>
      <c r="AB68" s="183" t="str">
        <f t="shared" si="13"/>
        <v>C</v>
      </c>
      <c r="AC68" s="183" t="str">
        <f t="shared" si="14"/>
        <v>2</v>
      </c>
      <c r="AD68" s="151">
        <v>4.8999999999999995</v>
      </c>
      <c r="AE68" s="183" t="str">
        <f t="shared" si="15"/>
        <v>D</v>
      </c>
      <c r="AF68" s="183" t="str">
        <f t="shared" si="16"/>
        <v>1</v>
      </c>
      <c r="AG68" s="150">
        <v>4.8999999999999995</v>
      </c>
      <c r="AH68" s="183" t="str">
        <f t="shared" si="17"/>
        <v>D</v>
      </c>
      <c r="AI68" s="183" t="str">
        <f t="shared" si="18"/>
        <v>1</v>
      </c>
      <c r="AJ68" s="183">
        <v>5.6</v>
      </c>
      <c r="AK68" s="183" t="str">
        <f t="shared" si="19"/>
        <v>C</v>
      </c>
      <c r="AL68" s="183" t="str">
        <f t="shared" si="20"/>
        <v>2</v>
      </c>
      <c r="AM68" s="181">
        <f t="shared" si="21"/>
        <v>142.59999999999997</v>
      </c>
      <c r="AN68" s="184">
        <f t="shared" si="22"/>
        <v>6.481818181818181</v>
      </c>
      <c r="AO68" s="181">
        <f t="shared" si="2"/>
        <v>54.7</v>
      </c>
      <c r="AP68" s="184">
        <f t="shared" si="23"/>
        <v>2.4863636363636363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</row>
    <row r="69" spans="1:256" ht="19.5" customHeight="1">
      <c r="A69" s="173">
        <v>61</v>
      </c>
      <c r="B69" s="61">
        <v>1565010146</v>
      </c>
      <c r="C69" s="62" t="s">
        <v>137</v>
      </c>
      <c r="D69" s="63" t="s">
        <v>33</v>
      </c>
      <c r="E69" s="132" t="s">
        <v>238</v>
      </c>
      <c r="F69" s="144">
        <v>8</v>
      </c>
      <c r="G69" s="183" t="str">
        <f t="shared" si="26"/>
        <v>B</v>
      </c>
      <c r="H69" s="183" t="str">
        <f t="shared" si="27"/>
        <v>3</v>
      </c>
      <c r="I69" s="144">
        <v>7.6</v>
      </c>
      <c r="J69" s="183" t="str">
        <f t="shared" si="3"/>
        <v>B</v>
      </c>
      <c r="K69" s="183" t="str">
        <f t="shared" si="4"/>
        <v>3</v>
      </c>
      <c r="L69" s="144">
        <v>7.299999999999999</v>
      </c>
      <c r="M69" s="183" t="str">
        <f t="shared" si="5"/>
        <v>B</v>
      </c>
      <c r="N69" s="183" t="str">
        <f t="shared" si="6"/>
        <v>3</v>
      </c>
      <c r="O69" s="144">
        <v>8.299999999999999</v>
      </c>
      <c r="P69" s="183" t="str">
        <f t="shared" si="7"/>
        <v>B</v>
      </c>
      <c r="Q69" s="183" t="str">
        <f t="shared" si="8"/>
        <v>3</v>
      </c>
      <c r="R69" s="144">
        <v>3.5</v>
      </c>
      <c r="S69" s="183" t="str">
        <f t="shared" si="24"/>
        <v>F</v>
      </c>
      <c r="T69" s="183" t="str">
        <f t="shared" si="25"/>
        <v>0</v>
      </c>
      <c r="U69" s="144">
        <v>6.6</v>
      </c>
      <c r="V69" s="183" t="str">
        <f t="shared" si="9"/>
        <v>C</v>
      </c>
      <c r="W69" s="183" t="str">
        <f t="shared" si="10"/>
        <v>2</v>
      </c>
      <c r="X69" s="150">
        <v>7</v>
      </c>
      <c r="Y69" s="183" t="str">
        <f t="shared" si="11"/>
        <v>B</v>
      </c>
      <c r="Z69" s="183" t="str">
        <f t="shared" si="12"/>
        <v>3</v>
      </c>
      <c r="AA69" s="150">
        <v>6.299999999999999</v>
      </c>
      <c r="AB69" s="183" t="str">
        <f t="shared" si="13"/>
        <v>C</v>
      </c>
      <c r="AC69" s="183" t="str">
        <f t="shared" si="14"/>
        <v>2</v>
      </c>
      <c r="AD69" s="151">
        <v>6.899999999999999</v>
      </c>
      <c r="AE69" s="183" t="str">
        <f t="shared" si="15"/>
        <v>C</v>
      </c>
      <c r="AF69" s="183" t="str">
        <f t="shared" si="16"/>
        <v>2</v>
      </c>
      <c r="AG69" s="150">
        <v>5.6</v>
      </c>
      <c r="AH69" s="183" t="str">
        <f t="shared" si="17"/>
        <v>C</v>
      </c>
      <c r="AI69" s="183" t="str">
        <f t="shared" si="18"/>
        <v>2</v>
      </c>
      <c r="AJ69" s="183">
        <v>5.6</v>
      </c>
      <c r="AK69" s="183" t="str">
        <f t="shared" si="19"/>
        <v>C</v>
      </c>
      <c r="AL69" s="183" t="str">
        <f t="shared" si="20"/>
        <v>2</v>
      </c>
      <c r="AM69" s="181">
        <f t="shared" si="21"/>
        <v>145.39999999999998</v>
      </c>
      <c r="AN69" s="184">
        <f t="shared" si="22"/>
        <v>6.6090909090909085</v>
      </c>
      <c r="AO69" s="181">
        <f t="shared" si="2"/>
        <v>57.3</v>
      </c>
      <c r="AP69" s="184">
        <f t="shared" si="23"/>
        <v>2.6045454545454545</v>
      </c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</row>
    <row r="70" spans="1:256" ht="19.5" customHeight="1">
      <c r="A70" s="173">
        <v>62</v>
      </c>
      <c r="B70" s="61">
        <v>1565010147</v>
      </c>
      <c r="C70" s="62" t="s">
        <v>138</v>
      </c>
      <c r="D70" s="63" t="s">
        <v>139</v>
      </c>
      <c r="E70" s="132" t="s">
        <v>239</v>
      </c>
      <c r="F70" s="144">
        <v>7.299999999999999</v>
      </c>
      <c r="G70" s="183" t="str">
        <f t="shared" si="26"/>
        <v>B</v>
      </c>
      <c r="H70" s="183" t="str">
        <f t="shared" si="27"/>
        <v>3</v>
      </c>
      <c r="I70" s="144">
        <v>7.6</v>
      </c>
      <c r="J70" s="183" t="str">
        <f t="shared" si="3"/>
        <v>B</v>
      </c>
      <c r="K70" s="183" t="str">
        <f t="shared" si="4"/>
        <v>3</v>
      </c>
      <c r="L70" s="144">
        <v>8</v>
      </c>
      <c r="M70" s="183" t="str">
        <f t="shared" si="5"/>
        <v>B</v>
      </c>
      <c r="N70" s="183" t="str">
        <f t="shared" si="6"/>
        <v>3</v>
      </c>
      <c r="O70" s="144">
        <v>6.899999999999999</v>
      </c>
      <c r="P70" s="183" t="str">
        <f t="shared" si="7"/>
        <v>C</v>
      </c>
      <c r="Q70" s="183" t="str">
        <f t="shared" si="8"/>
        <v>2</v>
      </c>
      <c r="R70" s="144">
        <v>7.299999999999999</v>
      </c>
      <c r="S70" s="183" t="str">
        <f t="shared" si="24"/>
        <v>B</v>
      </c>
      <c r="T70" s="183" t="str">
        <f t="shared" si="25"/>
        <v>3</v>
      </c>
      <c r="U70" s="144">
        <v>7.299999999999999</v>
      </c>
      <c r="V70" s="183" t="str">
        <f t="shared" si="9"/>
        <v>B</v>
      </c>
      <c r="W70" s="183" t="str">
        <f t="shared" si="10"/>
        <v>3</v>
      </c>
      <c r="X70" s="150">
        <v>7</v>
      </c>
      <c r="Y70" s="183" t="str">
        <f t="shared" si="11"/>
        <v>B</v>
      </c>
      <c r="Z70" s="183" t="str">
        <f t="shared" si="12"/>
        <v>3</v>
      </c>
      <c r="AA70" s="150">
        <v>6.299999999999999</v>
      </c>
      <c r="AB70" s="183" t="str">
        <f t="shared" si="13"/>
        <v>C</v>
      </c>
      <c r="AC70" s="183" t="str">
        <f t="shared" si="14"/>
        <v>2</v>
      </c>
      <c r="AD70" s="151">
        <v>6.899999999999999</v>
      </c>
      <c r="AE70" s="183" t="str">
        <f t="shared" si="15"/>
        <v>C</v>
      </c>
      <c r="AF70" s="183" t="str">
        <f t="shared" si="16"/>
        <v>2</v>
      </c>
      <c r="AG70" s="150">
        <v>8</v>
      </c>
      <c r="AH70" s="183" t="str">
        <f t="shared" si="17"/>
        <v>B</v>
      </c>
      <c r="AI70" s="183" t="str">
        <f t="shared" si="18"/>
        <v>3</v>
      </c>
      <c r="AJ70" s="183">
        <v>8.299999999999999</v>
      </c>
      <c r="AK70" s="183" t="str">
        <f t="shared" si="19"/>
        <v>B</v>
      </c>
      <c r="AL70" s="183" t="str">
        <f t="shared" si="20"/>
        <v>3</v>
      </c>
      <c r="AM70" s="181">
        <f t="shared" si="21"/>
        <v>161.79999999999998</v>
      </c>
      <c r="AN70" s="184">
        <f t="shared" si="22"/>
        <v>7.354545454545454</v>
      </c>
      <c r="AO70" s="181" t="e">
        <f t="shared" si="2"/>
        <v>#VALUE!</v>
      </c>
      <c r="AP70" s="184" t="e">
        <f t="shared" si="23"/>
        <v>#VALUE!</v>
      </c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ht="19.5" customHeight="1">
      <c r="A71" s="173">
        <v>63</v>
      </c>
      <c r="B71" s="61">
        <v>1565010149</v>
      </c>
      <c r="C71" s="62" t="s">
        <v>140</v>
      </c>
      <c r="D71" s="63" t="s">
        <v>48</v>
      </c>
      <c r="E71" s="132" t="s">
        <v>240</v>
      </c>
      <c r="F71" s="144">
        <v>7.699999999999999</v>
      </c>
      <c r="G71" s="183" t="str">
        <f t="shared" si="26"/>
        <v>B</v>
      </c>
      <c r="H71" s="183" t="str">
        <f t="shared" si="27"/>
        <v>3</v>
      </c>
      <c r="I71" s="144">
        <v>7.6</v>
      </c>
      <c r="J71" s="183" t="str">
        <f t="shared" si="3"/>
        <v>B</v>
      </c>
      <c r="K71" s="183" t="str">
        <f t="shared" si="4"/>
        <v>3</v>
      </c>
      <c r="L71" s="144">
        <v>8.299999999999999</v>
      </c>
      <c r="M71" s="183" t="str">
        <f t="shared" si="5"/>
        <v>B</v>
      </c>
      <c r="N71" s="183" t="str">
        <f t="shared" si="6"/>
        <v>3</v>
      </c>
      <c r="O71" s="144">
        <v>8.299999999999999</v>
      </c>
      <c r="P71" s="183" t="str">
        <f t="shared" si="7"/>
        <v>B</v>
      </c>
      <c r="Q71" s="183" t="str">
        <f t="shared" si="8"/>
        <v>3</v>
      </c>
      <c r="R71" s="144">
        <v>6.299999999999999</v>
      </c>
      <c r="S71" s="183" t="str">
        <f t="shared" si="24"/>
        <v>C</v>
      </c>
      <c r="T71" s="183" t="str">
        <f t="shared" si="25"/>
        <v>2</v>
      </c>
      <c r="U71" s="144">
        <v>6.699999999999999</v>
      </c>
      <c r="V71" s="183" t="str">
        <f t="shared" si="9"/>
        <v>C</v>
      </c>
      <c r="W71" s="183" t="str">
        <f t="shared" si="10"/>
        <v>2</v>
      </c>
      <c r="X71" s="150">
        <v>7.299999999999999</v>
      </c>
      <c r="Y71" s="183" t="str">
        <f t="shared" si="11"/>
        <v>B</v>
      </c>
      <c r="Z71" s="183" t="str">
        <f t="shared" si="12"/>
        <v>3</v>
      </c>
      <c r="AA71" s="150">
        <v>6.299999999999999</v>
      </c>
      <c r="AB71" s="183" t="str">
        <f t="shared" si="13"/>
        <v>C</v>
      </c>
      <c r="AC71" s="183" t="str">
        <f t="shared" si="14"/>
        <v>2</v>
      </c>
      <c r="AD71" s="151">
        <v>6.299999999999999</v>
      </c>
      <c r="AE71" s="183" t="str">
        <f t="shared" si="15"/>
        <v>C</v>
      </c>
      <c r="AF71" s="183" t="str">
        <f t="shared" si="16"/>
        <v>2</v>
      </c>
      <c r="AG71" s="150">
        <v>8</v>
      </c>
      <c r="AH71" s="183" t="str">
        <f t="shared" si="17"/>
        <v>B</v>
      </c>
      <c r="AI71" s="183" t="str">
        <f t="shared" si="18"/>
        <v>3</v>
      </c>
      <c r="AJ71" s="183">
        <v>7.699999999999999</v>
      </c>
      <c r="AK71" s="183" t="str">
        <f t="shared" si="19"/>
        <v>B</v>
      </c>
      <c r="AL71" s="183" t="str">
        <f t="shared" si="20"/>
        <v>3</v>
      </c>
      <c r="AM71" s="181">
        <f t="shared" si="21"/>
        <v>160.99999999999997</v>
      </c>
      <c r="AN71" s="184">
        <f t="shared" si="22"/>
        <v>7.318181818181817</v>
      </c>
      <c r="AO71" s="181">
        <f t="shared" si="2"/>
        <v>65</v>
      </c>
      <c r="AP71" s="184">
        <f t="shared" si="23"/>
        <v>2.9545454545454546</v>
      </c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2" spans="1:256" ht="19.5" customHeight="1">
      <c r="A72" s="173">
        <v>64</v>
      </c>
      <c r="B72" s="61">
        <v>1565010150</v>
      </c>
      <c r="C72" s="62" t="s">
        <v>141</v>
      </c>
      <c r="D72" s="63" t="s">
        <v>142</v>
      </c>
      <c r="E72" s="132">
        <v>31930</v>
      </c>
      <c r="F72" s="144">
        <v>7</v>
      </c>
      <c r="G72" s="183" t="str">
        <f t="shared" si="26"/>
        <v>B</v>
      </c>
      <c r="H72" s="183" t="str">
        <f t="shared" si="27"/>
        <v>3</v>
      </c>
      <c r="I72" s="144">
        <v>7</v>
      </c>
      <c r="J72" s="183" t="str">
        <f t="shared" si="3"/>
        <v>B</v>
      </c>
      <c r="K72" s="183" t="str">
        <f t="shared" si="4"/>
        <v>3</v>
      </c>
      <c r="L72" s="144">
        <v>7.299999999999999</v>
      </c>
      <c r="M72" s="183" t="str">
        <f t="shared" si="5"/>
        <v>B</v>
      </c>
      <c r="N72" s="183" t="str">
        <f t="shared" si="6"/>
        <v>3</v>
      </c>
      <c r="O72" s="144">
        <v>7.6</v>
      </c>
      <c r="P72" s="183" t="str">
        <f t="shared" si="7"/>
        <v>B</v>
      </c>
      <c r="Q72" s="183" t="str">
        <f t="shared" si="8"/>
        <v>3</v>
      </c>
      <c r="R72" s="144">
        <v>5.6</v>
      </c>
      <c r="S72" s="183" t="str">
        <f t="shared" si="24"/>
        <v>C</v>
      </c>
      <c r="T72" s="183" t="str">
        <f t="shared" si="25"/>
        <v>2</v>
      </c>
      <c r="U72" s="144">
        <v>7</v>
      </c>
      <c r="V72" s="183" t="str">
        <f t="shared" si="9"/>
        <v>B</v>
      </c>
      <c r="W72" s="183" t="str">
        <f t="shared" si="10"/>
        <v>3</v>
      </c>
      <c r="X72" s="150">
        <v>6.299999999999999</v>
      </c>
      <c r="Y72" s="183" t="str">
        <f t="shared" si="11"/>
        <v>C</v>
      </c>
      <c r="Z72" s="183" t="str">
        <f t="shared" si="12"/>
        <v>2</v>
      </c>
      <c r="AA72" s="150">
        <v>6.299999999999999</v>
      </c>
      <c r="AB72" s="183" t="str">
        <f t="shared" si="13"/>
        <v>C</v>
      </c>
      <c r="AC72" s="183" t="str">
        <f t="shared" si="14"/>
        <v>2</v>
      </c>
      <c r="AD72" s="151">
        <v>6.299999999999999</v>
      </c>
      <c r="AE72" s="183" t="str">
        <f t="shared" si="15"/>
        <v>C</v>
      </c>
      <c r="AF72" s="183" t="str">
        <f t="shared" si="16"/>
        <v>2</v>
      </c>
      <c r="AG72" s="150">
        <v>7</v>
      </c>
      <c r="AH72" s="183" t="str">
        <f t="shared" si="17"/>
        <v>B</v>
      </c>
      <c r="AI72" s="183" t="str">
        <f t="shared" si="18"/>
        <v>3</v>
      </c>
      <c r="AJ72" s="183">
        <v>8</v>
      </c>
      <c r="AK72" s="183" t="str">
        <f t="shared" si="19"/>
        <v>B</v>
      </c>
      <c r="AL72" s="183" t="str">
        <f t="shared" si="20"/>
        <v>3</v>
      </c>
      <c r="AM72" s="181">
        <f t="shared" si="21"/>
        <v>150.79999999999998</v>
      </c>
      <c r="AN72" s="184">
        <f t="shared" si="22"/>
        <v>6.854545454545454</v>
      </c>
      <c r="AO72" s="181">
        <f t="shared" si="2"/>
        <v>65.6</v>
      </c>
      <c r="AP72" s="184">
        <f t="shared" si="23"/>
        <v>2.9818181818181815</v>
      </c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  <c r="IT72" s="121"/>
      <c r="IU72" s="121"/>
      <c r="IV72" s="121"/>
    </row>
    <row r="73" spans="1:256" ht="19.5" customHeight="1">
      <c r="A73" s="173">
        <v>65</v>
      </c>
      <c r="B73" s="61">
        <v>1565010151</v>
      </c>
      <c r="C73" s="62" t="s">
        <v>143</v>
      </c>
      <c r="D73" s="63" t="s">
        <v>144</v>
      </c>
      <c r="E73" s="132" t="s">
        <v>241</v>
      </c>
      <c r="F73" s="144">
        <v>8.299999999999999</v>
      </c>
      <c r="G73" s="183" t="str">
        <f t="shared" si="26"/>
        <v>B</v>
      </c>
      <c r="H73" s="183" t="str">
        <f t="shared" si="27"/>
        <v>3</v>
      </c>
      <c r="I73" s="144">
        <v>8.299999999999999</v>
      </c>
      <c r="J73" s="183" t="str">
        <f t="shared" si="3"/>
        <v>B</v>
      </c>
      <c r="K73" s="183" t="str">
        <f t="shared" si="4"/>
        <v>3</v>
      </c>
      <c r="L73" s="144">
        <v>7.299999999999999</v>
      </c>
      <c r="M73" s="183" t="str">
        <f t="shared" si="5"/>
        <v>B</v>
      </c>
      <c r="N73" s="183" t="str">
        <f t="shared" si="6"/>
        <v>3</v>
      </c>
      <c r="O73" s="144">
        <v>8.299999999999999</v>
      </c>
      <c r="P73" s="183" t="str">
        <f t="shared" si="7"/>
        <v>B</v>
      </c>
      <c r="Q73" s="183" t="str">
        <f t="shared" si="8"/>
        <v>3</v>
      </c>
      <c r="R73" s="144">
        <v>8</v>
      </c>
      <c r="S73" s="183" t="str">
        <f t="shared" si="24"/>
        <v>B</v>
      </c>
      <c r="T73" s="183" t="str">
        <f t="shared" si="25"/>
        <v>3</v>
      </c>
      <c r="U73" s="144">
        <v>6.299999999999999</v>
      </c>
      <c r="V73" s="183" t="str">
        <f t="shared" si="9"/>
        <v>C</v>
      </c>
      <c r="W73" s="183" t="str">
        <f t="shared" si="10"/>
        <v>2</v>
      </c>
      <c r="X73" s="150">
        <v>7</v>
      </c>
      <c r="Y73" s="183" t="str">
        <f t="shared" si="11"/>
        <v>B</v>
      </c>
      <c r="Z73" s="183" t="str">
        <f t="shared" si="12"/>
        <v>3</v>
      </c>
      <c r="AA73" s="150">
        <v>6.299999999999999</v>
      </c>
      <c r="AB73" s="183" t="str">
        <f t="shared" si="13"/>
        <v>C</v>
      </c>
      <c r="AC73" s="183" t="str">
        <f t="shared" si="14"/>
        <v>2</v>
      </c>
      <c r="AD73" s="151">
        <v>5.3999999999999995</v>
      </c>
      <c r="AE73" s="183" t="str">
        <f t="shared" si="15"/>
        <v>D</v>
      </c>
      <c r="AF73" s="183" t="str">
        <f t="shared" si="16"/>
        <v>1</v>
      </c>
      <c r="AG73" s="150">
        <v>8</v>
      </c>
      <c r="AH73" s="183" t="str">
        <f t="shared" si="17"/>
        <v>B</v>
      </c>
      <c r="AI73" s="183" t="str">
        <f t="shared" si="18"/>
        <v>3</v>
      </c>
      <c r="AJ73" s="183">
        <v>7.699999999999999</v>
      </c>
      <c r="AK73" s="183" t="str">
        <f t="shared" si="19"/>
        <v>B</v>
      </c>
      <c r="AL73" s="183" t="str">
        <f t="shared" si="20"/>
        <v>3</v>
      </c>
      <c r="AM73" s="181">
        <f t="shared" si="21"/>
        <v>161.79999999999998</v>
      </c>
      <c r="AN73" s="184">
        <f t="shared" si="22"/>
        <v>7.354545454545454</v>
      </c>
      <c r="AO73" s="181" t="e">
        <f t="shared" si="2"/>
        <v>#VALUE!</v>
      </c>
      <c r="AP73" s="184" t="e">
        <f t="shared" si="23"/>
        <v>#VALUE!</v>
      </c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  <c r="IL73" s="121"/>
      <c r="IM73" s="121"/>
      <c r="IN73" s="121"/>
      <c r="IO73" s="121"/>
      <c r="IP73" s="121"/>
      <c r="IQ73" s="121"/>
      <c r="IR73" s="121"/>
      <c r="IS73" s="121"/>
      <c r="IT73" s="121"/>
      <c r="IU73" s="121"/>
      <c r="IV73" s="121"/>
    </row>
    <row r="74" spans="1:256" ht="19.5" customHeight="1">
      <c r="A74" s="173">
        <v>66</v>
      </c>
      <c r="B74" s="61">
        <v>1565010152</v>
      </c>
      <c r="C74" s="62" t="s">
        <v>145</v>
      </c>
      <c r="D74" s="63" t="s">
        <v>146</v>
      </c>
      <c r="E74" s="132" t="s">
        <v>242</v>
      </c>
      <c r="F74" s="144">
        <v>7.699999999999999</v>
      </c>
      <c r="G74" s="183" t="str">
        <f t="shared" si="26"/>
        <v>B</v>
      </c>
      <c r="H74" s="183" t="str">
        <f t="shared" si="27"/>
        <v>3</v>
      </c>
      <c r="I74" s="144">
        <v>8.299999999999999</v>
      </c>
      <c r="J74" s="183" t="str">
        <f t="shared" si="3"/>
        <v>B</v>
      </c>
      <c r="K74" s="183" t="str">
        <f t="shared" si="4"/>
        <v>3</v>
      </c>
      <c r="L74" s="144">
        <v>7.299999999999999</v>
      </c>
      <c r="M74" s="183" t="str">
        <f t="shared" si="5"/>
        <v>B</v>
      </c>
      <c r="N74" s="183" t="str">
        <f t="shared" si="6"/>
        <v>3</v>
      </c>
      <c r="O74" s="144">
        <v>8.299999999999999</v>
      </c>
      <c r="P74" s="183" t="str">
        <f t="shared" si="7"/>
        <v>B</v>
      </c>
      <c r="Q74" s="183" t="str">
        <f t="shared" si="8"/>
        <v>3</v>
      </c>
      <c r="R74" s="144">
        <v>8</v>
      </c>
      <c r="S74" s="183" t="str">
        <f t="shared" si="24"/>
        <v>B</v>
      </c>
      <c r="T74" s="183" t="str">
        <f t="shared" si="25"/>
        <v>3</v>
      </c>
      <c r="U74" s="144">
        <v>7.299999999999999</v>
      </c>
      <c r="V74" s="183" t="str">
        <f t="shared" si="9"/>
        <v>B</v>
      </c>
      <c r="W74" s="183" t="str">
        <f t="shared" si="10"/>
        <v>3</v>
      </c>
      <c r="X74" s="150">
        <v>7.299999999999999</v>
      </c>
      <c r="Y74" s="183" t="str">
        <f t="shared" si="11"/>
        <v>B</v>
      </c>
      <c r="Z74" s="183" t="str">
        <f t="shared" si="12"/>
        <v>3</v>
      </c>
      <c r="AA74" s="150">
        <v>6.299999999999999</v>
      </c>
      <c r="AB74" s="183" t="str">
        <f t="shared" si="13"/>
        <v>C</v>
      </c>
      <c r="AC74" s="183" t="str">
        <f t="shared" si="14"/>
        <v>2</v>
      </c>
      <c r="AD74" s="151">
        <v>6.899999999999999</v>
      </c>
      <c r="AE74" s="183" t="str">
        <f t="shared" si="15"/>
        <v>C</v>
      </c>
      <c r="AF74" s="183" t="str">
        <f t="shared" si="16"/>
        <v>2</v>
      </c>
      <c r="AG74" s="150">
        <v>8</v>
      </c>
      <c r="AH74" s="183" t="str">
        <f t="shared" si="17"/>
        <v>B</v>
      </c>
      <c r="AI74" s="183" t="str">
        <f t="shared" si="18"/>
        <v>3</v>
      </c>
      <c r="AJ74" s="183">
        <v>8</v>
      </c>
      <c r="AK74" s="183" t="str">
        <f t="shared" si="19"/>
        <v>B</v>
      </c>
      <c r="AL74" s="183" t="str">
        <f t="shared" si="20"/>
        <v>3</v>
      </c>
      <c r="AM74" s="181">
        <f t="shared" si="21"/>
        <v>166.79999999999995</v>
      </c>
      <c r="AN74" s="184">
        <f t="shared" si="22"/>
        <v>7.581818181818179</v>
      </c>
      <c r="AO74" s="181">
        <f aca="true" t="shared" si="28" ref="AO74:AO109">H74*$F$7+K74*$I$7+N74*$L$7+Q74*$O$7+T74*$R$7+W74*$U$7+Z74*$X$7+AJ66+AC74*$AA$7+AF74*$AD$7+AI74*$AG$7+AL74*$AJ$7</f>
        <v>70.3</v>
      </c>
      <c r="AP74" s="184">
        <f t="shared" si="23"/>
        <v>3.1954545454545453</v>
      </c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  <c r="IH74" s="121"/>
      <c r="II74" s="121"/>
      <c r="IJ74" s="121"/>
      <c r="IK74" s="121"/>
      <c r="IL74" s="121"/>
      <c r="IM74" s="121"/>
      <c r="IN74" s="121"/>
      <c r="IO74" s="121"/>
      <c r="IP74" s="121"/>
      <c r="IQ74" s="121"/>
      <c r="IR74" s="121"/>
      <c r="IS74" s="121"/>
      <c r="IT74" s="121"/>
      <c r="IU74" s="121"/>
      <c r="IV74" s="121"/>
    </row>
    <row r="75" spans="1:256" ht="19.5" customHeight="1">
      <c r="A75" s="173">
        <v>67</v>
      </c>
      <c r="B75" s="61">
        <v>1565010153</v>
      </c>
      <c r="C75" s="62" t="s">
        <v>10</v>
      </c>
      <c r="D75" s="63" t="s">
        <v>26</v>
      </c>
      <c r="E75" s="132">
        <v>31265</v>
      </c>
      <c r="F75" s="144" t="e">
        <v>#VALUE!</v>
      </c>
      <c r="G75" s="183" t="e">
        <f aca="true" t="shared" si="29" ref="G75:G109">IF(F75&gt;=8.5,"A",IF(F75&gt;=7,"B",IF(F75&gt;=5.5,"C",IF(F75&gt;=4,"D","F"))))</f>
        <v>#VALUE!</v>
      </c>
      <c r="H75" s="183" t="e">
        <f aca="true" t="shared" si="30" ref="H75:H109">IF(G75="A","4",IF(G75="B","3",IF(G75="C","2",IF(G75="D","1","0"))))</f>
        <v>#VALUE!</v>
      </c>
      <c r="I75" s="144" t="e">
        <v>#VALUE!</v>
      </c>
      <c r="J75" s="183" t="e">
        <f aca="true" t="shared" si="31" ref="J75:J109">IF(I75&gt;=8.5,"A",IF(I75&gt;=7,"B",IF(I75&gt;=5.5,"C",IF(I75&gt;=4,"D","F"))))</f>
        <v>#VALUE!</v>
      </c>
      <c r="K75" s="183" t="e">
        <f aca="true" t="shared" si="32" ref="K75:K109">IF(J75="A","4",IF(J75="B","3",IF(J75="C","2",IF(J75="D","1","0"))))</f>
        <v>#VALUE!</v>
      </c>
      <c r="L75" s="144" t="e">
        <v>#VALUE!</v>
      </c>
      <c r="M75" s="183" t="e">
        <f aca="true" t="shared" si="33" ref="M75:M109">IF(L75&gt;=8.5,"A",IF(L75&gt;=7,"B",IF(L75&gt;=5.5,"C",IF(L75&gt;=4,"D","F"))))</f>
        <v>#VALUE!</v>
      </c>
      <c r="N75" s="183" t="e">
        <f aca="true" t="shared" si="34" ref="N75:N109">IF(M75="A","4",IF(M75="B","3",IF(M75="C","2",IF(M75="D","1","0"))))</f>
        <v>#VALUE!</v>
      </c>
      <c r="O75" s="144" t="e">
        <v>#VALUE!</v>
      </c>
      <c r="P75" s="183" t="e">
        <f aca="true" t="shared" si="35" ref="P75:P109">IF(O75&gt;=8.5,"A",IF(O75&gt;=7,"B",IF(O75&gt;=5.5,"C",IF(O75&gt;=4,"D","F"))))</f>
        <v>#VALUE!</v>
      </c>
      <c r="Q75" s="183" t="e">
        <f aca="true" t="shared" si="36" ref="Q75:Q109">IF(P75="A","4",IF(P75="B","3",IF(P75="C","2",IF(P75="D","1","0"))))</f>
        <v>#VALUE!</v>
      </c>
      <c r="R75" s="144" t="e">
        <v>#VALUE!</v>
      </c>
      <c r="S75" s="183" t="e">
        <f t="shared" si="24"/>
        <v>#VALUE!</v>
      </c>
      <c r="T75" s="183" t="e">
        <f t="shared" si="25"/>
        <v>#VALUE!</v>
      </c>
      <c r="U75" s="144" t="e">
        <v>#VALUE!</v>
      </c>
      <c r="V75" s="183" t="e">
        <f aca="true" t="shared" si="37" ref="V75:V109">IF(U75&gt;=8.5,"A",IF(U75&gt;=7,"B",IF(U75&gt;=5.5,"C",IF(U75&gt;=4,"D","F"))))</f>
        <v>#VALUE!</v>
      </c>
      <c r="W75" s="183" t="e">
        <f aca="true" t="shared" si="38" ref="W75:W109">IF(V75="A","4",IF(V75="B","3",IF(V75="C","2",IF(V75="D","1","0"))))</f>
        <v>#VALUE!</v>
      </c>
      <c r="X75" s="150" t="e">
        <v>#VALUE!</v>
      </c>
      <c r="Y75" s="183" t="e">
        <f aca="true" t="shared" si="39" ref="Y75:Y109">IF(X75&gt;=8.5,"A",IF(X75&gt;=7,"B",IF(X75&gt;=5.5,"C",IF(X75&gt;=4,"D","F"))))</f>
        <v>#VALUE!</v>
      </c>
      <c r="Z75" s="183" t="e">
        <f aca="true" t="shared" si="40" ref="Z75:Z109">IF(Y75="A","4",IF(Y75="B","3",IF(Y75="C","2",IF(Y75="D","1","0"))))</f>
        <v>#VALUE!</v>
      </c>
      <c r="AA75" s="150" t="e">
        <v>#VALUE!</v>
      </c>
      <c r="AB75" s="183" t="e">
        <f aca="true" t="shared" si="41" ref="AB75:AB109">IF(AA75&gt;=8.5,"A",IF(AA75&gt;=7,"B",IF(AA75&gt;=5.5,"C",IF(AA75&gt;=4,"D","F"))))</f>
        <v>#VALUE!</v>
      </c>
      <c r="AC75" s="183" t="e">
        <f aca="true" t="shared" si="42" ref="AC75:AC109">IF(AB75="A","4",IF(AB75="B","3",IF(AB75="C","2",IF(AB75="D","1","0"))))</f>
        <v>#VALUE!</v>
      </c>
      <c r="AD75" s="151" t="e">
        <v>#VALUE!</v>
      </c>
      <c r="AE75" s="183" t="e">
        <f aca="true" t="shared" si="43" ref="AE75:AE109">IF(AD75&gt;=8.5,"A",IF(AD75&gt;=7,"B",IF(AD75&gt;=5.5,"C",IF(AD75&gt;=4,"D","F"))))</f>
        <v>#VALUE!</v>
      </c>
      <c r="AF75" s="183" t="e">
        <f aca="true" t="shared" si="44" ref="AF75:AF109">IF(AE75="A","4",IF(AE75="B","3",IF(AE75="C","2",IF(AE75="D","1","0"))))</f>
        <v>#VALUE!</v>
      </c>
      <c r="AG75" s="150" t="e">
        <v>#VALUE!</v>
      </c>
      <c r="AH75" s="183" t="e">
        <f aca="true" t="shared" si="45" ref="AH75:AH109">IF(AG75&gt;=8.5,"A",IF(AG75&gt;=7,"B",IF(AG75&gt;=5.5,"C",IF(AG75&gt;=4,"D","F"))))</f>
        <v>#VALUE!</v>
      </c>
      <c r="AI75" s="183" t="e">
        <f aca="true" t="shared" si="46" ref="AI75:AI109">IF(AH75="A","4",IF(AH75="B","3",IF(AH75="C","2",IF(AH75="D","1","0"))))</f>
        <v>#VALUE!</v>
      </c>
      <c r="AJ75" s="183" t="e">
        <v>#VALUE!</v>
      </c>
      <c r="AK75" s="183" t="e">
        <f aca="true" t="shared" si="47" ref="AK75:AK109">IF(AJ75&gt;=8.5,"A",IF(AJ75&gt;=7,"B",IF(AJ75&gt;=5.5,"C",IF(AJ75&gt;=4,"D","F"))))</f>
        <v>#VALUE!</v>
      </c>
      <c r="AL75" s="183" t="e">
        <f aca="true" t="shared" si="48" ref="AL75:AL109">IF(AK75="A","4",IF(AK75="B","3",IF(AK75="C","2",IF(AK75="D","1","0"))))</f>
        <v>#VALUE!</v>
      </c>
      <c r="AM75" s="181" t="e">
        <f aca="true" t="shared" si="49" ref="AM75:AM109">F75*$F$7+I75*$I$7+L75*$L$7+O75*$O$7+R75*$R$7+U75*$U$7+X75*$X$7+AA75*$AA$7+AD75*$AD$7+AG75*$AG$7+AJ75*$AJ$7</f>
        <v>#VALUE!</v>
      </c>
      <c r="AN75" s="184" t="e">
        <f aca="true" t="shared" si="50" ref="AN75:AN109">AM75/$AM$7</f>
        <v>#VALUE!</v>
      </c>
      <c r="AO75" s="181" t="e">
        <f t="shared" si="28"/>
        <v>#VALUE!</v>
      </c>
      <c r="AP75" s="184" t="e">
        <f aca="true" t="shared" si="51" ref="AP75:AP109">AO75/$AM$7</f>
        <v>#VALUE!</v>
      </c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</row>
    <row r="76" spans="1:256" ht="19.5" customHeight="1">
      <c r="A76" s="173">
        <v>68</v>
      </c>
      <c r="B76" s="61">
        <v>1565010155</v>
      </c>
      <c r="C76" s="62" t="s">
        <v>147</v>
      </c>
      <c r="D76" s="63" t="s">
        <v>49</v>
      </c>
      <c r="E76" s="132">
        <v>32212</v>
      </c>
      <c r="F76" s="144">
        <v>7.8999999999999995</v>
      </c>
      <c r="G76" s="183" t="str">
        <f t="shared" si="29"/>
        <v>B</v>
      </c>
      <c r="H76" s="183" t="str">
        <f t="shared" si="30"/>
        <v>3</v>
      </c>
      <c r="I76" s="144">
        <v>7.75</v>
      </c>
      <c r="J76" s="183" t="str">
        <f t="shared" si="31"/>
        <v>B</v>
      </c>
      <c r="K76" s="183" t="str">
        <f t="shared" si="32"/>
        <v>3</v>
      </c>
      <c r="L76" s="144">
        <v>8.299999999999999</v>
      </c>
      <c r="M76" s="183" t="str">
        <f t="shared" si="33"/>
        <v>B</v>
      </c>
      <c r="N76" s="183" t="str">
        <f t="shared" si="34"/>
        <v>3</v>
      </c>
      <c r="O76" s="144">
        <v>8.299999999999999</v>
      </c>
      <c r="P76" s="183" t="str">
        <f t="shared" si="35"/>
        <v>B</v>
      </c>
      <c r="Q76" s="183" t="str">
        <f t="shared" si="36"/>
        <v>3</v>
      </c>
      <c r="R76" s="144">
        <v>8</v>
      </c>
      <c r="S76" s="183" t="str">
        <f aca="true" t="shared" si="52" ref="S76:S109">IF(R76&gt;=8.5,"A",IF(R76&gt;=7,"B",IF(R76&gt;=5.5,"C",IF(R76&gt;=4,"D","F"))))</f>
        <v>B</v>
      </c>
      <c r="T76" s="183" t="str">
        <f aca="true" t="shared" si="53" ref="T76:T109">IF(S76="A","4",IF(S76="B","3",IF(S76="C","2",IF(S76="D","1","0"))))</f>
        <v>3</v>
      </c>
      <c r="U76" s="144">
        <v>7.299999999999999</v>
      </c>
      <c r="V76" s="183" t="str">
        <f t="shared" si="37"/>
        <v>B</v>
      </c>
      <c r="W76" s="183" t="str">
        <f t="shared" si="38"/>
        <v>3</v>
      </c>
      <c r="X76" s="150">
        <v>7</v>
      </c>
      <c r="Y76" s="183" t="str">
        <f t="shared" si="39"/>
        <v>B</v>
      </c>
      <c r="Z76" s="183" t="str">
        <f t="shared" si="40"/>
        <v>3</v>
      </c>
      <c r="AA76" s="150">
        <v>6.299999999999999</v>
      </c>
      <c r="AB76" s="183" t="str">
        <f t="shared" si="41"/>
        <v>C</v>
      </c>
      <c r="AC76" s="183" t="str">
        <f t="shared" si="42"/>
        <v>2</v>
      </c>
      <c r="AD76" s="151">
        <v>7.199999999999999</v>
      </c>
      <c r="AE76" s="183" t="str">
        <f t="shared" si="43"/>
        <v>B</v>
      </c>
      <c r="AF76" s="183" t="str">
        <f t="shared" si="44"/>
        <v>3</v>
      </c>
      <c r="AG76" s="150">
        <v>7.299999999999999</v>
      </c>
      <c r="AH76" s="183" t="str">
        <f t="shared" si="45"/>
        <v>B</v>
      </c>
      <c r="AI76" s="183" t="str">
        <f t="shared" si="46"/>
        <v>3</v>
      </c>
      <c r="AJ76" s="183">
        <v>6.899999999999999</v>
      </c>
      <c r="AK76" s="183" t="str">
        <f t="shared" si="47"/>
        <v>C</v>
      </c>
      <c r="AL76" s="183" t="str">
        <f t="shared" si="48"/>
        <v>2</v>
      </c>
      <c r="AM76" s="181">
        <f t="shared" si="49"/>
        <v>164.49999999999994</v>
      </c>
      <c r="AN76" s="184">
        <f t="shared" si="50"/>
        <v>7.477272727272725</v>
      </c>
      <c r="AO76" s="181">
        <f t="shared" si="28"/>
        <v>67.6</v>
      </c>
      <c r="AP76" s="184">
        <f t="shared" si="51"/>
        <v>3.0727272727272723</v>
      </c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</row>
    <row r="77" spans="1:256" ht="19.5" customHeight="1">
      <c r="A77" s="173">
        <v>69</v>
      </c>
      <c r="B77" s="61">
        <v>1565010156</v>
      </c>
      <c r="C77" s="62" t="s">
        <v>148</v>
      </c>
      <c r="D77" s="63" t="s">
        <v>27</v>
      </c>
      <c r="E77" s="132" t="s">
        <v>243</v>
      </c>
      <c r="F77" s="144">
        <v>8</v>
      </c>
      <c r="G77" s="183" t="str">
        <f t="shared" si="29"/>
        <v>B</v>
      </c>
      <c r="H77" s="183" t="str">
        <f t="shared" si="30"/>
        <v>3</v>
      </c>
      <c r="I77" s="144">
        <v>8.299999999999999</v>
      </c>
      <c r="J77" s="183" t="str">
        <f t="shared" si="31"/>
        <v>B</v>
      </c>
      <c r="K77" s="183" t="str">
        <f t="shared" si="32"/>
        <v>3</v>
      </c>
      <c r="L77" s="144">
        <v>7.299999999999999</v>
      </c>
      <c r="M77" s="183" t="str">
        <f t="shared" si="33"/>
        <v>B</v>
      </c>
      <c r="N77" s="183" t="str">
        <f t="shared" si="34"/>
        <v>3</v>
      </c>
      <c r="O77" s="144">
        <v>7.6</v>
      </c>
      <c r="P77" s="183" t="str">
        <f t="shared" si="35"/>
        <v>B</v>
      </c>
      <c r="Q77" s="183" t="str">
        <f t="shared" si="36"/>
        <v>3</v>
      </c>
      <c r="R77" s="144">
        <v>6.6</v>
      </c>
      <c r="S77" s="183" t="str">
        <f t="shared" si="52"/>
        <v>C</v>
      </c>
      <c r="T77" s="183" t="str">
        <f t="shared" si="53"/>
        <v>2</v>
      </c>
      <c r="U77" s="144">
        <v>7.3999999999999995</v>
      </c>
      <c r="V77" s="183" t="str">
        <f t="shared" si="37"/>
        <v>B</v>
      </c>
      <c r="W77" s="183" t="str">
        <f t="shared" si="38"/>
        <v>3</v>
      </c>
      <c r="X77" s="150">
        <v>7</v>
      </c>
      <c r="Y77" s="183" t="str">
        <f t="shared" si="39"/>
        <v>B</v>
      </c>
      <c r="Z77" s="183" t="str">
        <f t="shared" si="40"/>
        <v>3</v>
      </c>
      <c r="AA77" s="150">
        <v>6.699999999999999</v>
      </c>
      <c r="AB77" s="183" t="str">
        <f t="shared" si="41"/>
        <v>C</v>
      </c>
      <c r="AC77" s="183" t="str">
        <f t="shared" si="42"/>
        <v>2</v>
      </c>
      <c r="AD77" s="151">
        <v>6.699999999999999</v>
      </c>
      <c r="AE77" s="183" t="str">
        <f t="shared" si="43"/>
        <v>C</v>
      </c>
      <c r="AF77" s="183" t="str">
        <f t="shared" si="44"/>
        <v>2</v>
      </c>
      <c r="AG77" s="150">
        <v>8</v>
      </c>
      <c r="AH77" s="183" t="str">
        <f t="shared" si="45"/>
        <v>B</v>
      </c>
      <c r="AI77" s="183" t="str">
        <f t="shared" si="46"/>
        <v>3</v>
      </c>
      <c r="AJ77" s="183">
        <v>8</v>
      </c>
      <c r="AK77" s="183" t="str">
        <f t="shared" si="47"/>
        <v>B</v>
      </c>
      <c r="AL77" s="183" t="str">
        <f t="shared" si="48"/>
        <v>3</v>
      </c>
      <c r="AM77" s="181">
        <f t="shared" si="49"/>
        <v>163.2</v>
      </c>
      <c r="AN77" s="184">
        <f t="shared" si="50"/>
        <v>7.418181818181818</v>
      </c>
      <c r="AO77" s="181">
        <f t="shared" si="28"/>
        <v>65.6</v>
      </c>
      <c r="AP77" s="184">
        <f t="shared" si="51"/>
        <v>2.9818181818181815</v>
      </c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</row>
    <row r="78" spans="1:256" ht="19.5" customHeight="1">
      <c r="A78" s="173">
        <v>70</v>
      </c>
      <c r="B78" s="61">
        <v>1565010157</v>
      </c>
      <c r="C78" s="62" t="s">
        <v>149</v>
      </c>
      <c r="D78" s="63" t="s">
        <v>27</v>
      </c>
      <c r="E78" s="132" t="s">
        <v>244</v>
      </c>
      <c r="F78" s="144" t="e">
        <v>#VALUE!</v>
      </c>
      <c r="G78" s="183" t="e">
        <f t="shared" si="29"/>
        <v>#VALUE!</v>
      </c>
      <c r="H78" s="183" t="e">
        <f t="shared" si="30"/>
        <v>#VALUE!</v>
      </c>
      <c r="I78" s="144" t="e">
        <v>#VALUE!</v>
      </c>
      <c r="J78" s="183" t="e">
        <f t="shared" si="31"/>
        <v>#VALUE!</v>
      </c>
      <c r="K78" s="183" t="e">
        <f t="shared" si="32"/>
        <v>#VALUE!</v>
      </c>
      <c r="L78" s="144" t="e">
        <v>#VALUE!</v>
      </c>
      <c r="M78" s="183" t="e">
        <f t="shared" si="33"/>
        <v>#VALUE!</v>
      </c>
      <c r="N78" s="183" t="e">
        <f t="shared" si="34"/>
        <v>#VALUE!</v>
      </c>
      <c r="O78" s="144" t="e">
        <v>#VALUE!</v>
      </c>
      <c r="P78" s="183" t="e">
        <f t="shared" si="35"/>
        <v>#VALUE!</v>
      </c>
      <c r="Q78" s="183" t="e">
        <f t="shared" si="36"/>
        <v>#VALUE!</v>
      </c>
      <c r="R78" s="144" t="e">
        <v>#VALUE!</v>
      </c>
      <c r="S78" s="183" t="e">
        <f t="shared" si="52"/>
        <v>#VALUE!</v>
      </c>
      <c r="T78" s="183" t="e">
        <f t="shared" si="53"/>
        <v>#VALUE!</v>
      </c>
      <c r="U78" s="144" t="e">
        <v>#VALUE!</v>
      </c>
      <c r="V78" s="183" t="e">
        <f t="shared" si="37"/>
        <v>#VALUE!</v>
      </c>
      <c r="W78" s="183" t="e">
        <f t="shared" si="38"/>
        <v>#VALUE!</v>
      </c>
      <c r="X78" s="150" t="e">
        <v>#VALUE!</v>
      </c>
      <c r="Y78" s="183" t="e">
        <f t="shared" si="39"/>
        <v>#VALUE!</v>
      </c>
      <c r="Z78" s="183" t="e">
        <f t="shared" si="40"/>
        <v>#VALUE!</v>
      </c>
      <c r="AA78" s="150" t="e">
        <v>#VALUE!</v>
      </c>
      <c r="AB78" s="183" t="e">
        <f t="shared" si="41"/>
        <v>#VALUE!</v>
      </c>
      <c r="AC78" s="183" t="e">
        <f t="shared" si="42"/>
        <v>#VALUE!</v>
      </c>
      <c r="AD78" s="151" t="e">
        <v>#VALUE!</v>
      </c>
      <c r="AE78" s="183" t="e">
        <f t="shared" si="43"/>
        <v>#VALUE!</v>
      </c>
      <c r="AF78" s="183" t="e">
        <f t="shared" si="44"/>
        <v>#VALUE!</v>
      </c>
      <c r="AG78" s="150" t="e">
        <v>#VALUE!</v>
      </c>
      <c r="AH78" s="183" t="e">
        <f t="shared" si="45"/>
        <v>#VALUE!</v>
      </c>
      <c r="AI78" s="183" t="e">
        <f t="shared" si="46"/>
        <v>#VALUE!</v>
      </c>
      <c r="AJ78" s="183" t="e">
        <v>#VALUE!</v>
      </c>
      <c r="AK78" s="183" t="e">
        <f t="shared" si="47"/>
        <v>#VALUE!</v>
      </c>
      <c r="AL78" s="183" t="e">
        <f t="shared" si="48"/>
        <v>#VALUE!</v>
      </c>
      <c r="AM78" s="181" t="e">
        <f t="shared" si="49"/>
        <v>#VALUE!</v>
      </c>
      <c r="AN78" s="184" t="e">
        <f t="shared" si="50"/>
        <v>#VALUE!</v>
      </c>
      <c r="AO78" s="181" t="e">
        <f t="shared" si="28"/>
        <v>#VALUE!</v>
      </c>
      <c r="AP78" s="184" t="e">
        <f t="shared" si="51"/>
        <v>#VALUE!</v>
      </c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19.5" customHeight="1">
      <c r="A79" s="173">
        <v>71</v>
      </c>
      <c r="B79" s="61">
        <v>1565010159</v>
      </c>
      <c r="C79" s="62" t="s">
        <v>25</v>
      </c>
      <c r="D79" s="63" t="s">
        <v>29</v>
      </c>
      <c r="E79" s="132" t="s">
        <v>245</v>
      </c>
      <c r="F79" s="144">
        <v>7</v>
      </c>
      <c r="G79" s="183" t="str">
        <f t="shared" si="29"/>
        <v>B</v>
      </c>
      <c r="H79" s="183" t="str">
        <f t="shared" si="30"/>
        <v>3</v>
      </c>
      <c r="I79" s="144">
        <v>7</v>
      </c>
      <c r="J79" s="183" t="str">
        <f t="shared" si="31"/>
        <v>B</v>
      </c>
      <c r="K79" s="183" t="str">
        <f t="shared" si="32"/>
        <v>3</v>
      </c>
      <c r="L79" s="144">
        <v>7.299999999999999</v>
      </c>
      <c r="M79" s="183" t="str">
        <f t="shared" si="33"/>
        <v>B</v>
      </c>
      <c r="N79" s="183" t="str">
        <f t="shared" si="34"/>
        <v>3</v>
      </c>
      <c r="O79" s="144">
        <v>7.6</v>
      </c>
      <c r="P79" s="183" t="str">
        <f t="shared" si="35"/>
        <v>B</v>
      </c>
      <c r="Q79" s="183" t="str">
        <f t="shared" si="36"/>
        <v>3</v>
      </c>
      <c r="R79" s="144">
        <v>4.9</v>
      </c>
      <c r="S79" s="183" t="str">
        <f t="shared" si="52"/>
        <v>D</v>
      </c>
      <c r="T79" s="183" t="str">
        <f t="shared" si="53"/>
        <v>1</v>
      </c>
      <c r="U79" s="144">
        <v>6.699999999999999</v>
      </c>
      <c r="V79" s="183" t="str">
        <f t="shared" si="37"/>
        <v>C</v>
      </c>
      <c r="W79" s="183" t="str">
        <f t="shared" si="38"/>
        <v>2</v>
      </c>
      <c r="X79" s="150">
        <v>6.299999999999999</v>
      </c>
      <c r="Y79" s="183" t="str">
        <f t="shared" si="39"/>
        <v>C</v>
      </c>
      <c r="Z79" s="183" t="str">
        <f t="shared" si="40"/>
        <v>2</v>
      </c>
      <c r="AA79" s="150">
        <v>6.299999999999999</v>
      </c>
      <c r="AB79" s="183" t="str">
        <f t="shared" si="41"/>
        <v>C</v>
      </c>
      <c r="AC79" s="183" t="str">
        <f t="shared" si="42"/>
        <v>2</v>
      </c>
      <c r="AD79" s="151">
        <v>6.299999999999999</v>
      </c>
      <c r="AE79" s="183" t="str">
        <f t="shared" si="43"/>
        <v>C</v>
      </c>
      <c r="AF79" s="183" t="str">
        <f t="shared" si="44"/>
        <v>2</v>
      </c>
      <c r="AG79" s="150">
        <v>7</v>
      </c>
      <c r="AH79" s="183" t="str">
        <f t="shared" si="45"/>
        <v>B</v>
      </c>
      <c r="AI79" s="183" t="str">
        <f t="shared" si="46"/>
        <v>3</v>
      </c>
      <c r="AJ79" s="183">
        <v>7.299999999999999</v>
      </c>
      <c r="AK79" s="183" t="str">
        <f t="shared" si="47"/>
        <v>B</v>
      </c>
      <c r="AL79" s="183" t="str">
        <f t="shared" si="48"/>
        <v>3</v>
      </c>
      <c r="AM79" s="181">
        <f t="shared" si="49"/>
        <v>147.39999999999998</v>
      </c>
      <c r="AN79" s="184">
        <f t="shared" si="50"/>
        <v>6.699999999999999</v>
      </c>
      <c r="AO79" s="181">
        <f t="shared" si="28"/>
        <v>61.7</v>
      </c>
      <c r="AP79" s="184">
        <f t="shared" si="51"/>
        <v>2.8045454545454547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256" ht="19.5" customHeight="1">
      <c r="A80" s="173">
        <v>72</v>
      </c>
      <c r="B80" s="61">
        <v>1565010160</v>
      </c>
      <c r="C80" s="62" t="s">
        <v>150</v>
      </c>
      <c r="D80" s="63" t="s">
        <v>151</v>
      </c>
      <c r="E80" s="132" t="s">
        <v>246</v>
      </c>
      <c r="F80" s="144">
        <v>7.699999999999999</v>
      </c>
      <c r="G80" s="183" t="str">
        <f t="shared" si="29"/>
        <v>B</v>
      </c>
      <c r="H80" s="183" t="str">
        <f t="shared" si="30"/>
        <v>3</v>
      </c>
      <c r="I80" s="144">
        <v>7.6</v>
      </c>
      <c r="J80" s="183" t="str">
        <f t="shared" si="31"/>
        <v>B</v>
      </c>
      <c r="K80" s="183" t="str">
        <f t="shared" si="32"/>
        <v>3</v>
      </c>
      <c r="L80" s="144">
        <v>6.899999999999999</v>
      </c>
      <c r="M80" s="183" t="str">
        <f t="shared" si="33"/>
        <v>C</v>
      </c>
      <c r="N80" s="183" t="str">
        <f t="shared" si="34"/>
        <v>2</v>
      </c>
      <c r="O80" s="144">
        <v>6.199999999999999</v>
      </c>
      <c r="P80" s="183" t="str">
        <f t="shared" si="35"/>
        <v>C</v>
      </c>
      <c r="Q80" s="183" t="str">
        <f t="shared" si="36"/>
        <v>2</v>
      </c>
      <c r="R80" s="144">
        <v>4.199999999999999</v>
      </c>
      <c r="S80" s="183" t="str">
        <f t="shared" si="52"/>
        <v>D</v>
      </c>
      <c r="T80" s="183" t="str">
        <f t="shared" si="53"/>
        <v>1</v>
      </c>
      <c r="U80" s="144">
        <v>5.999999999999999</v>
      </c>
      <c r="V80" s="183" t="str">
        <f t="shared" si="37"/>
        <v>C</v>
      </c>
      <c r="W80" s="183" t="str">
        <f t="shared" si="38"/>
        <v>2</v>
      </c>
      <c r="X80" s="150">
        <v>7.299999999999999</v>
      </c>
      <c r="Y80" s="183" t="str">
        <f t="shared" si="39"/>
        <v>B</v>
      </c>
      <c r="Z80" s="183" t="str">
        <f t="shared" si="40"/>
        <v>3</v>
      </c>
      <c r="AA80" s="150">
        <v>6.299999999999999</v>
      </c>
      <c r="AB80" s="183" t="str">
        <f t="shared" si="41"/>
        <v>C</v>
      </c>
      <c r="AC80" s="183" t="str">
        <f t="shared" si="42"/>
        <v>2</v>
      </c>
      <c r="AD80" s="151">
        <v>5.6</v>
      </c>
      <c r="AE80" s="183" t="str">
        <f t="shared" si="43"/>
        <v>C</v>
      </c>
      <c r="AF80" s="183" t="str">
        <f t="shared" si="44"/>
        <v>2</v>
      </c>
      <c r="AG80" s="150">
        <v>8</v>
      </c>
      <c r="AH80" s="183" t="str">
        <f t="shared" si="45"/>
        <v>B</v>
      </c>
      <c r="AI80" s="183" t="str">
        <f t="shared" si="46"/>
        <v>3</v>
      </c>
      <c r="AJ80" s="183">
        <v>7</v>
      </c>
      <c r="AK80" s="183" t="str">
        <f t="shared" si="47"/>
        <v>B</v>
      </c>
      <c r="AL80" s="183" t="str">
        <f t="shared" si="48"/>
        <v>3</v>
      </c>
      <c r="AM80" s="181">
        <f t="shared" si="49"/>
        <v>145.59999999999997</v>
      </c>
      <c r="AN80" s="184">
        <f t="shared" si="50"/>
        <v>6.618181818181816</v>
      </c>
      <c r="AO80" s="181">
        <f t="shared" si="28"/>
        <v>60</v>
      </c>
      <c r="AP80" s="184">
        <f t="shared" si="51"/>
        <v>2.727272727272727</v>
      </c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1:256" ht="19.5" customHeight="1">
      <c r="A81" s="173">
        <v>73</v>
      </c>
      <c r="B81" s="61">
        <v>1565010161</v>
      </c>
      <c r="C81" s="62" t="s">
        <v>100</v>
      </c>
      <c r="D81" s="63" t="s">
        <v>50</v>
      </c>
      <c r="E81" s="132" t="s">
        <v>247</v>
      </c>
      <c r="F81" s="144">
        <v>7.699999999999999</v>
      </c>
      <c r="G81" s="183" t="str">
        <f t="shared" si="29"/>
        <v>B</v>
      </c>
      <c r="H81" s="183" t="str">
        <f t="shared" si="30"/>
        <v>3</v>
      </c>
      <c r="I81" s="144">
        <v>7.6</v>
      </c>
      <c r="J81" s="183" t="str">
        <f t="shared" si="31"/>
        <v>B</v>
      </c>
      <c r="K81" s="183" t="str">
        <f t="shared" si="32"/>
        <v>3</v>
      </c>
      <c r="L81" s="144">
        <v>7.299999999999999</v>
      </c>
      <c r="M81" s="183" t="str">
        <f t="shared" si="33"/>
        <v>B</v>
      </c>
      <c r="N81" s="183" t="str">
        <f t="shared" si="34"/>
        <v>3</v>
      </c>
      <c r="O81" s="144">
        <v>8.299999999999999</v>
      </c>
      <c r="P81" s="183" t="str">
        <f t="shared" si="35"/>
        <v>B</v>
      </c>
      <c r="Q81" s="183" t="str">
        <f t="shared" si="36"/>
        <v>3</v>
      </c>
      <c r="R81" s="144">
        <v>8</v>
      </c>
      <c r="S81" s="183" t="str">
        <f t="shared" si="52"/>
        <v>B</v>
      </c>
      <c r="T81" s="183" t="str">
        <f t="shared" si="53"/>
        <v>3</v>
      </c>
      <c r="U81" s="144">
        <v>8</v>
      </c>
      <c r="V81" s="183" t="str">
        <f t="shared" si="37"/>
        <v>B</v>
      </c>
      <c r="W81" s="183" t="str">
        <f t="shared" si="38"/>
        <v>3</v>
      </c>
      <c r="X81" s="150">
        <v>7.299999999999999</v>
      </c>
      <c r="Y81" s="183" t="str">
        <f t="shared" si="39"/>
        <v>B</v>
      </c>
      <c r="Z81" s="183" t="str">
        <f t="shared" si="40"/>
        <v>3</v>
      </c>
      <c r="AA81" s="150">
        <v>5.999999999999999</v>
      </c>
      <c r="AB81" s="183" t="str">
        <f t="shared" si="41"/>
        <v>C</v>
      </c>
      <c r="AC81" s="183" t="str">
        <f t="shared" si="42"/>
        <v>2</v>
      </c>
      <c r="AD81" s="151">
        <v>7.6</v>
      </c>
      <c r="AE81" s="183" t="str">
        <f t="shared" si="43"/>
        <v>B</v>
      </c>
      <c r="AF81" s="183" t="str">
        <f t="shared" si="44"/>
        <v>3</v>
      </c>
      <c r="AG81" s="150">
        <v>8</v>
      </c>
      <c r="AH81" s="183" t="str">
        <f t="shared" si="45"/>
        <v>B</v>
      </c>
      <c r="AI81" s="183" t="str">
        <f t="shared" si="46"/>
        <v>3</v>
      </c>
      <c r="AJ81" s="183">
        <v>8.299999999999999</v>
      </c>
      <c r="AK81" s="183" t="str">
        <f t="shared" si="47"/>
        <v>B</v>
      </c>
      <c r="AL81" s="183" t="str">
        <f t="shared" si="48"/>
        <v>3</v>
      </c>
      <c r="AM81" s="181">
        <f t="shared" si="49"/>
        <v>168.2</v>
      </c>
      <c r="AN81" s="184">
        <f t="shared" si="50"/>
        <v>7.645454545454545</v>
      </c>
      <c r="AO81" s="181">
        <f t="shared" si="28"/>
        <v>71.7</v>
      </c>
      <c r="AP81" s="184">
        <f t="shared" si="51"/>
        <v>3.2590909090909093</v>
      </c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42" ht="19.5" customHeight="1">
      <c r="A82" s="173">
        <v>74</v>
      </c>
      <c r="B82" s="61">
        <v>1565010162</v>
      </c>
      <c r="C82" s="62" t="s">
        <v>152</v>
      </c>
      <c r="D82" s="63" t="s">
        <v>28</v>
      </c>
      <c r="E82" s="132" t="s">
        <v>248</v>
      </c>
      <c r="F82" s="144">
        <v>7.299999999999999</v>
      </c>
      <c r="G82" s="183" t="str">
        <f t="shared" si="29"/>
        <v>B</v>
      </c>
      <c r="H82" s="183" t="str">
        <f t="shared" si="30"/>
        <v>3</v>
      </c>
      <c r="I82" s="144">
        <v>7.6</v>
      </c>
      <c r="J82" s="183" t="str">
        <f t="shared" si="31"/>
        <v>B</v>
      </c>
      <c r="K82" s="183" t="str">
        <f t="shared" si="32"/>
        <v>3</v>
      </c>
      <c r="L82" s="144">
        <v>7.299999999999999</v>
      </c>
      <c r="M82" s="183" t="str">
        <f t="shared" si="33"/>
        <v>B</v>
      </c>
      <c r="N82" s="183" t="str">
        <f t="shared" si="34"/>
        <v>3</v>
      </c>
      <c r="O82" s="144">
        <v>7.6</v>
      </c>
      <c r="P82" s="183" t="str">
        <f t="shared" si="35"/>
        <v>B</v>
      </c>
      <c r="Q82" s="183" t="str">
        <f t="shared" si="36"/>
        <v>3</v>
      </c>
      <c r="R82" s="144">
        <v>6.6</v>
      </c>
      <c r="S82" s="183" t="str">
        <f t="shared" si="52"/>
        <v>C</v>
      </c>
      <c r="T82" s="183" t="str">
        <f t="shared" si="53"/>
        <v>2</v>
      </c>
      <c r="U82" s="144">
        <v>7.299999999999999</v>
      </c>
      <c r="V82" s="183" t="str">
        <f t="shared" si="37"/>
        <v>B</v>
      </c>
      <c r="W82" s="183" t="str">
        <f t="shared" si="38"/>
        <v>3</v>
      </c>
      <c r="X82" s="150">
        <v>6.299999999999999</v>
      </c>
      <c r="Y82" s="183" t="str">
        <f t="shared" si="39"/>
        <v>C</v>
      </c>
      <c r="Z82" s="183" t="str">
        <f t="shared" si="40"/>
        <v>2</v>
      </c>
      <c r="AA82" s="150">
        <v>6.299999999999999</v>
      </c>
      <c r="AB82" s="183" t="str">
        <f t="shared" si="41"/>
        <v>C</v>
      </c>
      <c r="AC82" s="183" t="str">
        <f t="shared" si="42"/>
        <v>2</v>
      </c>
      <c r="AD82" s="151">
        <v>7.6</v>
      </c>
      <c r="AE82" s="183" t="str">
        <f t="shared" si="43"/>
        <v>B</v>
      </c>
      <c r="AF82" s="183" t="str">
        <f t="shared" si="44"/>
        <v>3</v>
      </c>
      <c r="AG82" s="150">
        <v>7.699999999999999</v>
      </c>
      <c r="AH82" s="183" t="str">
        <f t="shared" si="45"/>
        <v>B</v>
      </c>
      <c r="AI82" s="183" t="str">
        <f t="shared" si="46"/>
        <v>3</v>
      </c>
      <c r="AJ82" s="183">
        <v>7.6</v>
      </c>
      <c r="AK82" s="183" t="str">
        <f t="shared" si="47"/>
        <v>B</v>
      </c>
      <c r="AL82" s="183" t="str">
        <f t="shared" si="48"/>
        <v>3</v>
      </c>
      <c r="AM82" s="181">
        <f t="shared" si="49"/>
        <v>158.39999999999998</v>
      </c>
      <c r="AN82" s="184">
        <f t="shared" si="50"/>
        <v>7.199999999999999</v>
      </c>
      <c r="AO82" s="181">
        <f t="shared" si="28"/>
        <v>68</v>
      </c>
      <c r="AP82" s="184">
        <f t="shared" si="51"/>
        <v>3.090909090909091</v>
      </c>
    </row>
    <row r="83" spans="1:42" ht="19.5" customHeight="1">
      <c r="A83" s="173">
        <v>75</v>
      </c>
      <c r="B83" s="61">
        <v>1565010164</v>
      </c>
      <c r="C83" s="62" t="s">
        <v>140</v>
      </c>
      <c r="D83" s="63" t="s">
        <v>30</v>
      </c>
      <c r="E83" s="132" t="s">
        <v>249</v>
      </c>
      <c r="F83" s="144">
        <v>7.699999999999999</v>
      </c>
      <c r="G83" s="183" t="str">
        <f t="shared" si="29"/>
        <v>B</v>
      </c>
      <c r="H83" s="183" t="str">
        <f t="shared" si="30"/>
        <v>3</v>
      </c>
      <c r="I83" s="144">
        <v>5.949999999999999</v>
      </c>
      <c r="J83" s="183" t="str">
        <f t="shared" si="31"/>
        <v>C</v>
      </c>
      <c r="K83" s="183" t="str">
        <f t="shared" si="32"/>
        <v>2</v>
      </c>
      <c r="L83" s="144">
        <v>8</v>
      </c>
      <c r="M83" s="183" t="str">
        <f t="shared" si="33"/>
        <v>B</v>
      </c>
      <c r="N83" s="183" t="str">
        <f t="shared" si="34"/>
        <v>3</v>
      </c>
      <c r="O83" s="144">
        <v>8.299999999999999</v>
      </c>
      <c r="P83" s="183" t="str">
        <f t="shared" si="35"/>
        <v>B</v>
      </c>
      <c r="Q83" s="183" t="str">
        <f t="shared" si="36"/>
        <v>3</v>
      </c>
      <c r="R83" s="144">
        <v>6.6</v>
      </c>
      <c r="S83" s="183" t="str">
        <f t="shared" si="52"/>
        <v>C</v>
      </c>
      <c r="T83" s="183" t="str">
        <f t="shared" si="53"/>
        <v>2</v>
      </c>
      <c r="U83" s="144">
        <v>5.6</v>
      </c>
      <c r="V83" s="183" t="str">
        <f t="shared" si="37"/>
        <v>C</v>
      </c>
      <c r="W83" s="183" t="str">
        <f t="shared" si="38"/>
        <v>2</v>
      </c>
      <c r="X83" s="150">
        <v>7</v>
      </c>
      <c r="Y83" s="183" t="str">
        <f t="shared" si="39"/>
        <v>B</v>
      </c>
      <c r="Z83" s="183" t="str">
        <f t="shared" si="40"/>
        <v>3</v>
      </c>
      <c r="AA83" s="150">
        <v>6.299999999999999</v>
      </c>
      <c r="AB83" s="183" t="str">
        <f t="shared" si="41"/>
        <v>C</v>
      </c>
      <c r="AC83" s="183" t="str">
        <f t="shared" si="42"/>
        <v>2</v>
      </c>
      <c r="AD83" s="151">
        <v>6.899999999999999</v>
      </c>
      <c r="AE83" s="183" t="str">
        <f t="shared" si="43"/>
        <v>C</v>
      </c>
      <c r="AF83" s="183" t="str">
        <f t="shared" si="44"/>
        <v>2</v>
      </c>
      <c r="AG83" s="150">
        <v>7.699999999999999</v>
      </c>
      <c r="AH83" s="183" t="str">
        <f t="shared" si="45"/>
        <v>B</v>
      </c>
      <c r="AI83" s="183" t="str">
        <f t="shared" si="46"/>
        <v>3</v>
      </c>
      <c r="AJ83" s="183">
        <v>7.699999999999999</v>
      </c>
      <c r="AK83" s="183" t="str">
        <f t="shared" si="47"/>
        <v>B</v>
      </c>
      <c r="AL83" s="183" t="str">
        <f t="shared" si="48"/>
        <v>3</v>
      </c>
      <c r="AM83" s="181">
        <f t="shared" si="49"/>
        <v>155.5</v>
      </c>
      <c r="AN83" s="184">
        <f t="shared" si="50"/>
        <v>7.068181818181818</v>
      </c>
      <c r="AO83" s="181" t="e">
        <f t="shared" si="28"/>
        <v>#VALUE!</v>
      </c>
      <c r="AP83" s="184" t="e">
        <f t="shared" si="51"/>
        <v>#VALUE!</v>
      </c>
    </row>
    <row r="84" spans="1:42" ht="19.5" customHeight="1">
      <c r="A84" s="173">
        <v>76</v>
      </c>
      <c r="B84" s="61">
        <v>1565010165</v>
      </c>
      <c r="C84" s="62" t="s">
        <v>153</v>
      </c>
      <c r="D84" s="63" t="s">
        <v>154</v>
      </c>
      <c r="E84" s="132" t="s">
        <v>250</v>
      </c>
      <c r="F84" s="144" t="e">
        <v>#VALUE!</v>
      </c>
      <c r="G84" s="183" t="e">
        <f t="shared" si="29"/>
        <v>#VALUE!</v>
      </c>
      <c r="H84" s="183" t="e">
        <f t="shared" si="30"/>
        <v>#VALUE!</v>
      </c>
      <c r="I84" s="144" t="e">
        <v>#VALUE!</v>
      </c>
      <c r="J84" s="183" t="e">
        <f t="shared" si="31"/>
        <v>#VALUE!</v>
      </c>
      <c r="K84" s="183" t="e">
        <f t="shared" si="32"/>
        <v>#VALUE!</v>
      </c>
      <c r="L84" s="144" t="e">
        <v>#VALUE!</v>
      </c>
      <c r="M84" s="183" t="e">
        <f t="shared" si="33"/>
        <v>#VALUE!</v>
      </c>
      <c r="N84" s="183" t="e">
        <f t="shared" si="34"/>
        <v>#VALUE!</v>
      </c>
      <c r="O84" s="144" t="e">
        <v>#VALUE!</v>
      </c>
      <c r="P84" s="183" t="e">
        <f t="shared" si="35"/>
        <v>#VALUE!</v>
      </c>
      <c r="Q84" s="183" t="e">
        <f t="shared" si="36"/>
        <v>#VALUE!</v>
      </c>
      <c r="R84" s="144" t="e">
        <v>#VALUE!</v>
      </c>
      <c r="S84" s="183" t="e">
        <f t="shared" si="52"/>
        <v>#VALUE!</v>
      </c>
      <c r="T84" s="183" t="e">
        <f t="shared" si="53"/>
        <v>#VALUE!</v>
      </c>
      <c r="U84" s="144" t="e">
        <v>#VALUE!</v>
      </c>
      <c r="V84" s="183" t="e">
        <f t="shared" si="37"/>
        <v>#VALUE!</v>
      </c>
      <c r="W84" s="183" t="e">
        <f t="shared" si="38"/>
        <v>#VALUE!</v>
      </c>
      <c r="X84" s="150" t="e">
        <v>#VALUE!</v>
      </c>
      <c r="Y84" s="183" t="e">
        <f t="shared" si="39"/>
        <v>#VALUE!</v>
      </c>
      <c r="Z84" s="183" t="e">
        <f t="shared" si="40"/>
        <v>#VALUE!</v>
      </c>
      <c r="AA84" s="150" t="e">
        <v>#VALUE!</v>
      </c>
      <c r="AB84" s="183" t="e">
        <f t="shared" si="41"/>
        <v>#VALUE!</v>
      </c>
      <c r="AC84" s="183" t="e">
        <f t="shared" si="42"/>
        <v>#VALUE!</v>
      </c>
      <c r="AD84" s="151" t="e">
        <v>#VALUE!</v>
      </c>
      <c r="AE84" s="183" t="e">
        <f t="shared" si="43"/>
        <v>#VALUE!</v>
      </c>
      <c r="AF84" s="183" t="e">
        <f t="shared" si="44"/>
        <v>#VALUE!</v>
      </c>
      <c r="AG84" s="150" t="e">
        <v>#VALUE!</v>
      </c>
      <c r="AH84" s="183" t="e">
        <f t="shared" si="45"/>
        <v>#VALUE!</v>
      </c>
      <c r="AI84" s="183" t="e">
        <f t="shared" si="46"/>
        <v>#VALUE!</v>
      </c>
      <c r="AJ84" s="183" t="e">
        <v>#VALUE!</v>
      </c>
      <c r="AK84" s="183" t="e">
        <f t="shared" si="47"/>
        <v>#VALUE!</v>
      </c>
      <c r="AL84" s="183" t="e">
        <f t="shared" si="48"/>
        <v>#VALUE!</v>
      </c>
      <c r="AM84" s="181" t="e">
        <f t="shared" si="49"/>
        <v>#VALUE!</v>
      </c>
      <c r="AN84" s="184" t="e">
        <f t="shared" si="50"/>
        <v>#VALUE!</v>
      </c>
      <c r="AO84" s="181" t="e">
        <f t="shared" si="28"/>
        <v>#VALUE!</v>
      </c>
      <c r="AP84" s="184" t="e">
        <f t="shared" si="51"/>
        <v>#VALUE!</v>
      </c>
    </row>
    <row r="85" spans="1:256" ht="19.5" customHeight="1">
      <c r="A85" s="173">
        <v>77</v>
      </c>
      <c r="B85" s="61">
        <v>1565010166</v>
      </c>
      <c r="C85" s="62" t="s">
        <v>155</v>
      </c>
      <c r="D85" s="63" t="s">
        <v>154</v>
      </c>
      <c r="E85" s="132" t="s">
        <v>251</v>
      </c>
      <c r="F85" s="144">
        <v>4.8999999999999995</v>
      </c>
      <c r="G85" s="183" t="str">
        <f t="shared" si="29"/>
        <v>D</v>
      </c>
      <c r="H85" s="183" t="str">
        <f t="shared" si="30"/>
        <v>1</v>
      </c>
      <c r="I85" s="144">
        <v>6.6499999999999995</v>
      </c>
      <c r="J85" s="183" t="str">
        <f t="shared" si="31"/>
        <v>C</v>
      </c>
      <c r="K85" s="183" t="str">
        <f t="shared" si="32"/>
        <v>2</v>
      </c>
      <c r="L85" s="144">
        <v>7.299999999999999</v>
      </c>
      <c r="M85" s="183" t="str">
        <f t="shared" si="33"/>
        <v>B</v>
      </c>
      <c r="N85" s="183" t="str">
        <f t="shared" si="34"/>
        <v>3</v>
      </c>
      <c r="O85" s="144">
        <v>8.299999999999999</v>
      </c>
      <c r="P85" s="183" t="str">
        <f t="shared" si="35"/>
        <v>B</v>
      </c>
      <c r="Q85" s="183" t="str">
        <f t="shared" si="36"/>
        <v>3</v>
      </c>
      <c r="R85" s="144">
        <v>3.5</v>
      </c>
      <c r="S85" s="183" t="str">
        <f t="shared" si="52"/>
        <v>F</v>
      </c>
      <c r="T85" s="183" t="str">
        <f t="shared" si="53"/>
        <v>0</v>
      </c>
      <c r="U85" s="144">
        <v>4.8999999999999995</v>
      </c>
      <c r="V85" s="183" t="str">
        <f t="shared" si="37"/>
        <v>D</v>
      </c>
      <c r="W85" s="183" t="str">
        <f t="shared" si="38"/>
        <v>1</v>
      </c>
      <c r="X85" s="150">
        <v>7</v>
      </c>
      <c r="Y85" s="183" t="str">
        <f t="shared" si="39"/>
        <v>B</v>
      </c>
      <c r="Z85" s="183" t="str">
        <f t="shared" si="40"/>
        <v>3</v>
      </c>
      <c r="AA85" s="150">
        <v>6.299999999999999</v>
      </c>
      <c r="AB85" s="183" t="str">
        <f t="shared" si="41"/>
        <v>C</v>
      </c>
      <c r="AC85" s="183" t="str">
        <f t="shared" si="42"/>
        <v>2</v>
      </c>
      <c r="AD85" s="151">
        <v>4.199999999999999</v>
      </c>
      <c r="AE85" s="183" t="str">
        <f t="shared" si="43"/>
        <v>D</v>
      </c>
      <c r="AF85" s="183" t="str">
        <f t="shared" si="44"/>
        <v>1</v>
      </c>
      <c r="AG85" s="150">
        <v>7.699999999999999</v>
      </c>
      <c r="AH85" s="183" t="str">
        <f t="shared" si="45"/>
        <v>B</v>
      </c>
      <c r="AI85" s="183" t="str">
        <f t="shared" si="46"/>
        <v>3</v>
      </c>
      <c r="AJ85" s="183">
        <v>5.6</v>
      </c>
      <c r="AK85" s="183" t="str">
        <f t="shared" si="47"/>
        <v>C</v>
      </c>
      <c r="AL85" s="183" t="str">
        <f t="shared" si="48"/>
        <v>2</v>
      </c>
      <c r="AM85" s="181">
        <f t="shared" si="49"/>
        <v>132.7</v>
      </c>
      <c r="AN85" s="184">
        <f t="shared" si="50"/>
        <v>6.031818181818181</v>
      </c>
      <c r="AO85" s="181">
        <f t="shared" si="28"/>
        <v>50</v>
      </c>
      <c r="AP85" s="184">
        <f t="shared" si="51"/>
        <v>2.272727272727273</v>
      </c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0"/>
      <c r="HZ85" s="130"/>
      <c r="IA85" s="130"/>
      <c r="IB85" s="130"/>
      <c r="IC85" s="130"/>
      <c r="ID85" s="130"/>
      <c r="IE85" s="130"/>
      <c r="IF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IT85" s="130"/>
      <c r="IU85" s="130"/>
      <c r="IV85" s="130"/>
    </row>
    <row r="86" spans="1:42" ht="19.5" customHeight="1">
      <c r="A86" s="173">
        <v>78</v>
      </c>
      <c r="B86" s="61">
        <v>1565010167</v>
      </c>
      <c r="C86" s="62" t="s">
        <v>156</v>
      </c>
      <c r="D86" s="63" t="s">
        <v>157</v>
      </c>
      <c r="E86" s="132" t="s">
        <v>252</v>
      </c>
      <c r="F86" s="144">
        <v>6.6</v>
      </c>
      <c r="G86" s="183" t="str">
        <f t="shared" si="29"/>
        <v>C</v>
      </c>
      <c r="H86" s="183" t="str">
        <f t="shared" si="30"/>
        <v>2</v>
      </c>
      <c r="I86" s="144">
        <v>5.6</v>
      </c>
      <c r="J86" s="183" t="str">
        <f t="shared" si="31"/>
        <v>C</v>
      </c>
      <c r="K86" s="183" t="str">
        <f t="shared" si="32"/>
        <v>2</v>
      </c>
      <c r="L86" s="144">
        <v>7.299999999999999</v>
      </c>
      <c r="M86" s="183" t="str">
        <f t="shared" si="33"/>
        <v>B</v>
      </c>
      <c r="N86" s="183" t="str">
        <f t="shared" si="34"/>
        <v>3</v>
      </c>
      <c r="O86" s="144">
        <v>7.6</v>
      </c>
      <c r="P86" s="183" t="str">
        <f t="shared" si="35"/>
        <v>B</v>
      </c>
      <c r="Q86" s="183" t="str">
        <f t="shared" si="36"/>
        <v>3</v>
      </c>
      <c r="R86" s="144">
        <v>6.299999999999999</v>
      </c>
      <c r="S86" s="183" t="str">
        <f t="shared" si="52"/>
        <v>C</v>
      </c>
      <c r="T86" s="183" t="str">
        <f t="shared" si="53"/>
        <v>2</v>
      </c>
      <c r="U86" s="144">
        <v>4.8999999999999995</v>
      </c>
      <c r="V86" s="183" t="str">
        <f t="shared" si="37"/>
        <v>D</v>
      </c>
      <c r="W86" s="183" t="str">
        <f t="shared" si="38"/>
        <v>1</v>
      </c>
      <c r="X86" s="150">
        <v>6.299999999999999</v>
      </c>
      <c r="Y86" s="183" t="str">
        <f t="shared" si="39"/>
        <v>C</v>
      </c>
      <c r="Z86" s="183" t="str">
        <f t="shared" si="40"/>
        <v>2</v>
      </c>
      <c r="AA86" s="150">
        <v>6.299999999999999</v>
      </c>
      <c r="AB86" s="183" t="str">
        <f t="shared" si="41"/>
        <v>C</v>
      </c>
      <c r="AC86" s="183" t="str">
        <f t="shared" si="42"/>
        <v>2</v>
      </c>
      <c r="AD86" s="151">
        <v>5.999999999999999</v>
      </c>
      <c r="AE86" s="183" t="str">
        <f t="shared" si="43"/>
        <v>C</v>
      </c>
      <c r="AF86" s="183" t="str">
        <f t="shared" si="44"/>
        <v>2</v>
      </c>
      <c r="AG86" s="150">
        <v>7</v>
      </c>
      <c r="AH86" s="183" t="str">
        <f t="shared" si="45"/>
        <v>B</v>
      </c>
      <c r="AI86" s="183" t="str">
        <f t="shared" si="46"/>
        <v>3</v>
      </c>
      <c r="AJ86" s="183">
        <v>7</v>
      </c>
      <c r="AK86" s="183" t="str">
        <f t="shared" si="47"/>
        <v>B</v>
      </c>
      <c r="AL86" s="183" t="str">
        <f t="shared" si="48"/>
        <v>3</v>
      </c>
      <c r="AM86" s="181">
        <f t="shared" si="49"/>
        <v>141.79999999999998</v>
      </c>
      <c r="AN86" s="184">
        <f t="shared" si="50"/>
        <v>6.445454545454544</v>
      </c>
      <c r="AO86" s="181" t="e">
        <f t="shared" si="28"/>
        <v>#VALUE!</v>
      </c>
      <c r="AP86" s="184" t="e">
        <f t="shared" si="51"/>
        <v>#VALUE!</v>
      </c>
    </row>
    <row r="87" spans="1:42" ht="19.5" customHeight="1">
      <c r="A87" s="173">
        <v>79</v>
      </c>
      <c r="B87" s="61">
        <v>1565010171</v>
      </c>
      <c r="C87" s="62" t="s">
        <v>158</v>
      </c>
      <c r="D87" s="63" t="s">
        <v>31</v>
      </c>
      <c r="E87" s="132" t="s">
        <v>253</v>
      </c>
      <c r="F87" s="144">
        <v>6.6</v>
      </c>
      <c r="G87" s="183" t="str">
        <f t="shared" si="29"/>
        <v>C</v>
      </c>
      <c r="H87" s="183" t="str">
        <f t="shared" si="30"/>
        <v>2</v>
      </c>
      <c r="I87" s="144">
        <v>8.299999999999999</v>
      </c>
      <c r="J87" s="183" t="str">
        <f t="shared" si="31"/>
        <v>B</v>
      </c>
      <c r="K87" s="183" t="str">
        <f t="shared" si="32"/>
        <v>3</v>
      </c>
      <c r="L87" s="144">
        <v>8</v>
      </c>
      <c r="M87" s="183" t="str">
        <f t="shared" si="33"/>
        <v>B</v>
      </c>
      <c r="N87" s="183" t="str">
        <f t="shared" si="34"/>
        <v>3</v>
      </c>
      <c r="O87" s="144">
        <v>8.299999999999999</v>
      </c>
      <c r="P87" s="183" t="str">
        <f t="shared" si="35"/>
        <v>B</v>
      </c>
      <c r="Q87" s="183" t="str">
        <f t="shared" si="36"/>
        <v>3</v>
      </c>
      <c r="R87" s="144">
        <v>7.1</v>
      </c>
      <c r="S87" s="183" t="str">
        <f t="shared" si="52"/>
        <v>B</v>
      </c>
      <c r="T87" s="183" t="str">
        <f t="shared" si="53"/>
        <v>3</v>
      </c>
      <c r="U87" s="144">
        <v>7.299999999999999</v>
      </c>
      <c r="V87" s="183" t="str">
        <f t="shared" si="37"/>
        <v>B</v>
      </c>
      <c r="W87" s="183" t="str">
        <f t="shared" si="38"/>
        <v>3</v>
      </c>
      <c r="X87" s="150">
        <v>7</v>
      </c>
      <c r="Y87" s="183" t="str">
        <f t="shared" si="39"/>
        <v>B</v>
      </c>
      <c r="Z87" s="183" t="str">
        <f t="shared" si="40"/>
        <v>3</v>
      </c>
      <c r="AA87" s="150">
        <v>5.999999999999999</v>
      </c>
      <c r="AB87" s="183" t="str">
        <f t="shared" si="41"/>
        <v>C</v>
      </c>
      <c r="AC87" s="183" t="str">
        <f t="shared" si="42"/>
        <v>2</v>
      </c>
      <c r="AD87" s="151">
        <v>6.6</v>
      </c>
      <c r="AE87" s="183" t="str">
        <f t="shared" si="43"/>
        <v>C</v>
      </c>
      <c r="AF87" s="183" t="str">
        <f t="shared" si="44"/>
        <v>2</v>
      </c>
      <c r="AG87" s="150">
        <v>6.299999999999999</v>
      </c>
      <c r="AH87" s="183" t="str">
        <f t="shared" si="45"/>
        <v>C</v>
      </c>
      <c r="AI87" s="183" t="str">
        <f t="shared" si="46"/>
        <v>2</v>
      </c>
      <c r="AJ87" s="183" t="e">
        <v>#VALUE!</v>
      </c>
      <c r="AK87" s="183" t="e">
        <f t="shared" si="47"/>
        <v>#VALUE!</v>
      </c>
      <c r="AL87" s="183" t="e">
        <f t="shared" si="48"/>
        <v>#VALUE!</v>
      </c>
      <c r="AM87" s="181" t="e">
        <f t="shared" si="49"/>
        <v>#VALUE!</v>
      </c>
      <c r="AN87" s="184" t="e">
        <f t="shared" si="50"/>
        <v>#VALUE!</v>
      </c>
      <c r="AO87" s="181" t="e">
        <f t="shared" si="28"/>
        <v>#VALUE!</v>
      </c>
      <c r="AP87" s="184" t="e">
        <f t="shared" si="51"/>
        <v>#VALUE!</v>
      </c>
    </row>
    <row r="88" spans="1:256" ht="19.5" customHeight="1">
      <c r="A88" s="173">
        <v>80</v>
      </c>
      <c r="B88" s="61">
        <v>1565010172</v>
      </c>
      <c r="C88" s="62" t="s">
        <v>159</v>
      </c>
      <c r="D88" s="63" t="s">
        <v>160</v>
      </c>
      <c r="E88" s="132" t="s">
        <v>254</v>
      </c>
      <c r="F88" s="144">
        <v>7.299999999999999</v>
      </c>
      <c r="G88" s="183" t="str">
        <f t="shared" si="29"/>
        <v>B</v>
      </c>
      <c r="H88" s="183" t="str">
        <f t="shared" si="30"/>
        <v>3</v>
      </c>
      <c r="I88" s="144">
        <v>7.6</v>
      </c>
      <c r="J88" s="183" t="str">
        <f t="shared" si="31"/>
        <v>B</v>
      </c>
      <c r="K88" s="183" t="str">
        <f t="shared" si="32"/>
        <v>3</v>
      </c>
      <c r="L88" s="144">
        <v>8</v>
      </c>
      <c r="M88" s="183" t="str">
        <f t="shared" si="33"/>
        <v>B</v>
      </c>
      <c r="N88" s="183" t="str">
        <f t="shared" si="34"/>
        <v>3</v>
      </c>
      <c r="O88" s="144">
        <v>7.6</v>
      </c>
      <c r="P88" s="183" t="str">
        <f t="shared" si="35"/>
        <v>B</v>
      </c>
      <c r="Q88" s="183" t="str">
        <f t="shared" si="36"/>
        <v>3</v>
      </c>
      <c r="R88" s="144">
        <v>6.6</v>
      </c>
      <c r="S88" s="183" t="str">
        <f t="shared" si="52"/>
        <v>C</v>
      </c>
      <c r="T88" s="183" t="str">
        <f t="shared" si="53"/>
        <v>2</v>
      </c>
      <c r="U88" s="144">
        <v>7.299999999999999</v>
      </c>
      <c r="V88" s="183" t="str">
        <f t="shared" si="37"/>
        <v>B</v>
      </c>
      <c r="W88" s="183" t="str">
        <f t="shared" si="38"/>
        <v>3</v>
      </c>
      <c r="X88" s="150">
        <v>7</v>
      </c>
      <c r="Y88" s="183" t="str">
        <f t="shared" si="39"/>
        <v>B</v>
      </c>
      <c r="Z88" s="183" t="str">
        <f t="shared" si="40"/>
        <v>3</v>
      </c>
      <c r="AA88" s="150">
        <v>6.699999999999999</v>
      </c>
      <c r="AB88" s="183" t="str">
        <f t="shared" si="41"/>
        <v>C</v>
      </c>
      <c r="AC88" s="183" t="str">
        <f t="shared" si="42"/>
        <v>2</v>
      </c>
      <c r="AD88" s="151">
        <v>7.6</v>
      </c>
      <c r="AE88" s="183" t="str">
        <f t="shared" si="43"/>
        <v>B</v>
      </c>
      <c r="AF88" s="183" t="str">
        <f t="shared" si="44"/>
        <v>3</v>
      </c>
      <c r="AG88" s="150">
        <v>7.299999999999999</v>
      </c>
      <c r="AH88" s="183" t="str">
        <f t="shared" si="45"/>
        <v>B</v>
      </c>
      <c r="AI88" s="183" t="str">
        <f t="shared" si="46"/>
        <v>3</v>
      </c>
      <c r="AJ88" s="183">
        <v>4.8999999999999995</v>
      </c>
      <c r="AK88" s="183" t="str">
        <f t="shared" si="47"/>
        <v>D</v>
      </c>
      <c r="AL88" s="183" t="str">
        <f t="shared" si="48"/>
        <v>1</v>
      </c>
      <c r="AM88" s="181">
        <f t="shared" si="49"/>
        <v>155.79999999999998</v>
      </c>
      <c r="AN88" s="184">
        <f t="shared" si="50"/>
        <v>7.081818181818181</v>
      </c>
      <c r="AO88" s="181">
        <f t="shared" si="28"/>
        <v>65</v>
      </c>
      <c r="AP88" s="184">
        <f t="shared" si="51"/>
        <v>2.9545454545454546</v>
      </c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9"/>
      <c r="GL88" s="179"/>
      <c r="GM88" s="179"/>
      <c r="GN88" s="179"/>
      <c r="GO88" s="179"/>
      <c r="GP88" s="179"/>
      <c r="GQ88" s="179"/>
      <c r="GR88" s="179"/>
      <c r="GS88" s="179"/>
      <c r="GT88" s="179"/>
      <c r="GU88" s="179"/>
      <c r="GV88" s="179"/>
      <c r="GW88" s="179"/>
      <c r="GX88" s="179"/>
      <c r="GY88" s="179"/>
      <c r="GZ88" s="179"/>
      <c r="HA88" s="179"/>
      <c r="HB88" s="179"/>
      <c r="HC88" s="179"/>
      <c r="HD88" s="179"/>
      <c r="HE88" s="179"/>
      <c r="HF88" s="179"/>
      <c r="HG88" s="179"/>
      <c r="HH88" s="179"/>
      <c r="HI88" s="179"/>
      <c r="HJ88" s="179"/>
      <c r="HK88" s="179"/>
      <c r="HL88" s="179"/>
      <c r="HM88" s="179"/>
      <c r="HN88" s="179"/>
      <c r="HO88" s="179"/>
      <c r="HP88" s="179"/>
      <c r="HQ88" s="179"/>
      <c r="HR88" s="179"/>
      <c r="HS88" s="179"/>
      <c r="HT88" s="179"/>
      <c r="HU88" s="179"/>
      <c r="HV88" s="179"/>
      <c r="HW88" s="179"/>
      <c r="HX88" s="179"/>
      <c r="HY88" s="179"/>
      <c r="HZ88" s="179"/>
      <c r="IA88" s="179"/>
      <c r="IB88" s="179"/>
      <c r="IC88" s="179"/>
      <c r="ID88" s="179"/>
      <c r="IE88" s="179"/>
      <c r="IF88" s="179"/>
      <c r="IG88" s="179"/>
      <c r="IH88" s="179"/>
      <c r="II88" s="179"/>
      <c r="IJ88" s="179"/>
      <c r="IK88" s="179"/>
      <c r="IL88" s="179"/>
      <c r="IM88" s="179"/>
      <c r="IN88" s="179"/>
      <c r="IO88" s="179"/>
      <c r="IP88" s="179"/>
      <c r="IQ88" s="179"/>
      <c r="IR88" s="179"/>
      <c r="IS88" s="179"/>
      <c r="IT88" s="179"/>
      <c r="IU88" s="179"/>
      <c r="IV88" s="179"/>
    </row>
    <row r="89" spans="1:256" ht="19.5" customHeight="1">
      <c r="A89" s="173">
        <v>81</v>
      </c>
      <c r="B89" s="61">
        <v>1565010173</v>
      </c>
      <c r="C89" s="62" t="s">
        <v>161</v>
      </c>
      <c r="D89" s="63" t="s">
        <v>160</v>
      </c>
      <c r="E89" s="132" t="s">
        <v>255</v>
      </c>
      <c r="F89" s="144">
        <v>4.8999999999999995</v>
      </c>
      <c r="G89" s="183" t="str">
        <f t="shared" si="29"/>
        <v>D</v>
      </c>
      <c r="H89" s="183" t="str">
        <f t="shared" si="30"/>
        <v>1</v>
      </c>
      <c r="I89" s="144">
        <v>5.949999999999999</v>
      </c>
      <c r="J89" s="183" t="str">
        <f t="shared" si="31"/>
        <v>C</v>
      </c>
      <c r="K89" s="183" t="str">
        <f t="shared" si="32"/>
        <v>2</v>
      </c>
      <c r="L89" s="144">
        <v>8</v>
      </c>
      <c r="M89" s="183" t="str">
        <f t="shared" si="33"/>
        <v>B</v>
      </c>
      <c r="N89" s="183" t="str">
        <f t="shared" si="34"/>
        <v>3</v>
      </c>
      <c r="O89" s="144">
        <v>8.299999999999999</v>
      </c>
      <c r="P89" s="183" t="str">
        <f t="shared" si="35"/>
        <v>B</v>
      </c>
      <c r="Q89" s="183" t="str">
        <f t="shared" si="36"/>
        <v>3</v>
      </c>
      <c r="R89" s="144">
        <v>5.6</v>
      </c>
      <c r="S89" s="183" t="str">
        <f t="shared" si="52"/>
        <v>C</v>
      </c>
      <c r="T89" s="183" t="str">
        <f t="shared" si="53"/>
        <v>2</v>
      </c>
      <c r="U89" s="144">
        <v>4.8999999999999995</v>
      </c>
      <c r="V89" s="183" t="str">
        <f t="shared" si="37"/>
        <v>D</v>
      </c>
      <c r="W89" s="183" t="str">
        <f t="shared" si="38"/>
        <v>1</v>
      </c>
      <c r="X89" s="150">
        <v>7.299999999999999</v>
      </c>
      <c r="Y89" s="183" t="str">
        <f t="shared" si="39"/>
        <v>B</v>
      </c>
      <c r="Z89" s="183" t="str">
        <f t="shared" si="40"/>
        <v>3</v>
      </c>
      <c r="AA89" s="150">
        <v>6.299999999999999</v>
      </c>
      <c r="AB89" s="183" t="str">
        <f t="shared" si="41"/>
        <v>C</v>
      </c>
      <c r="AC89" s="183" t="str">
        <f t="shared" si="42"/>
        <v>2</v>
      </c>
      <c r="AD89" s="151">
        <v>3.5</v>
      </c>
      <c r="AE89" s="183" t="str">
        <f t="shared" si="43"/>
        <v>F</v>
      </c>
      <c r="AF89" s="183" t="str">
        <f t="shared" si="44"/>
        <v>0</v>
      </c>
      <c r="AG89" s="150">
        <v>6.6</v>
      </c>
      <c r="AH89" s="183" t="str">
        <f t="shared" si="45"/>
        <v>C</v>
      </c>
      <c r="AI89" s="183" t="str">
        <f t="shared" si="46"/>
        <v>2</v>
      </c>
      <c r="AJ89" s="183">
        <v>7.3999999999999995</v>
      </c>
      <c r="AK89" s="183" t="str">
        <f t="shared" si="47"/>
        <v>B</v>
      </c>
      <c r="AL89" s="183" t="str">
        <f t="shared" si="48"/>
        <v>3</v>
      </c>
      <c r="AM89" s="181">
        <f t="shared" si="49"/>
        <v>137.5</v>
      </c>
      <c r="AN89" s="184">
        <f t="shared" si="50"/>
        <v>6.25</v>
      </c>
      <c r="AO89" s="181">
        <f t="shared" si="28"/>
        <v>52.3</v>
      </c>
      <c r="AP89" s="184">
        <f t="shared" si="51"/>
        <v>2.377272727272727</v>
      </c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  <c r="FF89" s="179"/>
      <c r="FG89" s="179"/>
      <c r="FH89" s="179"/>
      <c r="FI89" s="179"/>
      <c r="FJ89" s="179"/>
      <c r="FK89" s="179"/>
      <c r="FL89" s="179"/>
      <c r="FM89" s="179"/>
      <c r="FN89" s="179"/>
      <c r="FO89" s="179"/>
      <c r="FP89" s="179"/>
      <c r="FQ89" s="179"/>
      <c r="FR89" s="179"/>
      <c r="FS89" s="179"/>
      <c r="FT89" s="179"/>
      <c r="FU89" s="179"/>
      <c r="FV89" s="179"/>
      <c r="FW89" s="179"/>
      <c r="FX89" s="179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/>
      <c r="GI89" s="179"/>
      <c r="GJ89" s="179"/>
      <c r="GK89" s="179"/>
      <c r="GL89" s="179"/>
      <c r="GM89" s="179"/>
      <c r="GN89" s="179"/>
      <c r="GO89" s="179"/>
      <c r="GP89" s="179"/>
      <c r="GQ89" s="179"/>
      <c r="GR89" s="179"/>
      <c r="GS89" s="179"/>
      <c r="GT89" s="179"/>
      <c r="GU89" s="179"/>
      <c r="GV89" s="179"/>
      <c r="GW89" s="179"/>
      <c r="GX89" s="179"/>
      <c r="GY89" s="179"/>
      <c r="GZ89" s="179"/>
      <c r="HA89" s="179"/>
      <c r="HB89" s="179"/>
      <c r="HC89" s="179"/>
      <c r="HD89" s="179"/>
      <c r="HE89" s="179"/>
      <c r="HF89" s="179"/>
      <c r="HG89" s="179"/>
      <c r="HH89" s="179"/>
      <c r="HI89" s="179"/>
      <c r="HJ89" s="179"/>
      <c r="HK89" s="179"/>
      <c r="HL89" s="179"/>
      <c r="HM89" s="179"/>
      <c r="HN89" s="179"/>
      <c r="HO89" s="179"/>
      <c r="HP89" s="179"/>
      <c r="HQ89" s="179"/>
      <c r="HR89" s="179"/>
      <c r="HS89" s="179"/>
      <c r="HT89" s="179"/>
      <c r="HU89" s="179"/>
      <c r="HV89" s="179"/>
      <c r="HW89" s="179"/>
      <c r="HX89" s="179"/>
      <c r="HY89" s="179"/>
      <c r="HZ89" s="179"/>
      <c r="IA89" s="179"/>
      <c r="IB89" s="179"/>
      <c r="IC89" s="179"/>
      <c r="ID89" s="179"/>
      <c r="IE89" s="179"/>
      <c r="IF89" s="179"/>
      <c r="IG89" s="179"/>
      <c r="IH89" s="179"/>
      <c r="II89" s="179"/>
      <c r="IJ89" s="179"/>
      <c r="IK89" s="179"/>
      <c r="IL89" s="179"/>
      <c r="IM89" s="179"/>
      <c r="IN89" s="179"/>
      <c r="IO89" s="179"/>
      <c r="IP89" s="179"/>
      <c r="IQ89" s="179"/>
      <c r="IR89" s="179"/>
      <c r="IS89" s="179"/>
      <c r="IT89" s="179"/>
      <c r="IU89" s="179"/>
      <c r="IV89" s="179"/>
    </row>
    <row r="90" spans="1:42" ht="19.5" customHeight="1">
      <c r="A90" s="173">
        <v>82</v>
      </c>
      <c r="B90" s="61">
        <v>1565010174</v>
      </c>
      <c r="C90" s="62" t="s">
        <v>162</v>
      </c>
      <c r="D90" s="63" t="s">
        <v>160</v>
      </c>
      <c r="E90" s="132" t="s">
        <v>256</v>
      </c>
      <c r="F90" s="144">
        <v>6.899999999999999</v>
      </c>
      <c r="G90" s="183" t="str">
        <f t="shared" si="29"/>
        <v>C</v>
      </c>
      <c r="H90" s="183" t="str">
        <f t="shared" si="30"/>
        <v>2</v>
      </c>
      <c r="I90" s="144">
        <v>5.949999999999999</v>
      </c>
      <c r="J90" s="183" t="str">
        <f t="shared" si="31"/>
        <v>C</v>
      </c>
      <c r="K90" s="183" t="str">
        <f t="shared" si="32"/>
        <v>2</v>
      </c>
      <c r="L90" s="144">
        <v>8</v>
      </c>
      <c r="M90" s="183" t="str">
        <f t="shared" si="33"/>
        <v>B</v>
      </c>
      <c r="N90" s="183" t="str">
        <f t="shared" si="34"/>
        <v>3</v>
      </c>
      <c r="O90" s="144">
        <v>8.299999999999999</v>
      </c>
      <c r="P90" s="183" t="str">
        <f t="shared" si="35"/>
        <v>B</v>
      </c>
      <c r="Q90" s="183" t="str">
        <f t="shared" si="36"/>
        <v>3</v>
      </c>
      <c r="R90" s="144">
        <v>8</v>
      </c>
      <c r="S90" s="183" t="str">
        <f t="shared" si="52"/>
        <v>B</v>
      </c>
      <c r="T90" s="183" t="str">
        <f t="shared" si="53"/>
        <v>3</v>
      </c>
      <c r="U90" s="144">
        <v>8</v>
      </c>
      <c r="V90" s="183" t="str">
        <f t="shared" si="37"/>
        <v>B</v>
      </c>
      <c r="W90" s="183" t="str">
        <f t="shared" si="38"/>
        <v>3</v>
      </c>
      <c r="X90" s="150">
        <v>7.299999999999999</v>
      </c>
      <c r="Y90" s="183" t="str">
        <f t="shared" si="39"/>
        <v>B</v>
      </c>
      <c r="Z90" s="183" t="str">
        <f t="shared" si="40"/>
        <v>3</v>
      </c>
      <c r="AA90" s="150">
        <v>6.299999999999999</v>
      </c>
      <c r="AB90" s="183" t="str">
        <f t="shared" si="41"/>
        <v>C</v>
      </c>
      <c r="AC90" s="183" t="str">
        <f t="shared" si="42"/>
        <v>2</v>
      </c>
      <c r="AD90" s="151">
        <v>7.6</v>
      </c>
      <c r="AE90" s="183" t="str">
        <f t="shared" si="43"/>
        <v>B</v>
      </c>
      <c r="AF90" s="183" t="str">
        <f t="shared" si="44"/>
        <v>3</v>
      </c>
      <c r="AG90" s="150">
        <v>7.699999999999999</v>
      </c>
      <c r="AH90" s="183" t="str">
        <f t="shared" si="45"/>
        <v>B</v>
      </c>
      <c r="AI90" s="183" t="str">
        <f t="shared" si="46"/>
        <v>3</v>
      </c>
      <c r="AJ90" s="183">
        <v>7.699999999999999</v>
      </c>
      <c r="AK90" s="183" t="str">
        <f t="shared" si="47"/>
        <v>B</v>
      </c>
      <c r="AL90" s="183" t="str">
        <f t="shared" si="48"/>
        <v>3</v>
      </c>
      <c r="AM90" s="181">
        <f t="shared" si="49"/>
        <v>163.5</v>
      </c>
      <c r="AN90" s="184">
        <f t="shared" si="50"/>
        <v>7.431818181818182</v>
      </c>
      <c r="AO90" s="181">
        <f t="shared" si="28"/>
        <v>67.6</v>
      </c>
      <c r="AP90" s="184">
        <f t="shared" si="51"/>
        <v>3.0727272727272723</v>
      </c>
    </row>
    <row r="91" spans="1:42" ht="19.5" customHeight="1">
      <c r="A91" s="173">
        <v>83</v>
      </c>
      <c r="B91" s="61">
        <v>1565010175</v>
      </c>
      <c r="C91" s="62" t="s">
        <v>163</v>
      </c>
      <c r="D91" s="63" t="s">
        <v>160</v>
      </c>
      <c r="E91" s="132" t="s">
        <v>257</v>
      </c>
      <c r="F91" s="144">
        <v>5.6</v>
      </c>
      <c r="G91" s="183" t="str">
        <f t="shared" si="29"/>
        <v>C</v>
      </c>
      <c r="H91" s="183" t="str">
        <f t="shared" si="30"/>
        <v>2</v>
      </c>
      <c r="I91" s="144">
        <v>7.1499999999999995</v>
      </c>
      <c r="J91" s="183" t="str">
        <f t="shared" si="31"/>
        <v>B</v>
      </c>
      <c r="K91" s="183" t="str">
        <f t="shared" si="32"/>
        <v>3</v>
      </c>
      <c r="L91" s="144">
        <v>7.299999999999999</v>
      </c>
      <c r="M91" s="183" t="str">
        <f t="shared" si="33"/>
        <v>B</v>
      </c>
      <c r="N91" s="183" t="str">
        <f t="shared" si="34"/>
        <v>3</v>
      </c>
      <c r="O91" s="144">
        <v>6.899999999999999</v>
      </c>
      <c r="P91" s="183" t="str">
        <f t="shared" si="35"/>
        <v>C</v>
      </c>
      <c r="Q91" s="183" t="str">
        <f t="shared" si="36"/>
        <v>2</v>
      </c>
      <c r="R91" s="144">
        <v>4.199999999999999</v>
      </c>
      <c r="S91" s="183" t="str">
        <f t="shared" si="52"/>
        <v>D</v>
      </c>
      <c r="T91" s="183" t="str">
        <f t="shared" si="53"/>
        <v>1</v>
      </c>
      <c r="U91" s="144">
        <v>3.5</v>
      </c>
      <c r="V91" s="183" t="str">
        <f t="shared" si="37"/>
        <v>F</v>
      </c>
      <c r="W91" s="183" t="str">
        <f t="shared" si="38"/>
        <v>0</v>
      </c>
      <c r="X91" s="150">
        <v>6.299999999999999</v>
      </c>
      <c r="Y91" s="183" t="str">
        <f t="shared" si="39"/>
        <v>C</v>
      </c>
      <c r="Z91" s="183" t="str">
        <f t="shared" si="40"/>
        <v>2</v>
      </c>
      <c r="AA91" s="150">
        <v>5.3</v>
      </c>
      <c r="AB91" s="183" t="str">
        <f t="shared" si="41"/>
        <v>D</v>
      </c>
      <c r="AC91" s="183" t="str">
        <f t="shared" si="42"/>
        <v>1</v>
      </c>
      <c r="AD91" s="151">
        <v>7</v>
      </c>
      <c r="AE91" s="183" t="str">
        <f t="shared" si="43"/>
        <v>B</v>
      </c>
      <c r="AF91" s="183" t="str">
        <f t="shared" si="44"/>
        <v>3</v>
      </c>
      <c r="AG91" s="150">
        <v>7</v>
      </c>
      <c r="AH91" s="183" t="str">
        <f t="shared" si="45"/>
        <v>B</v>
      </c>
      <c r="AI91" s="183" t="str">
        <f t="shared" si="46"/>
        <v>3</v>
      </c>
      <c r="AJ91" s="183">
        <v>7.699999999999999</v>
      </c>
      <c r="AK91" s="183" t="str">
        <f t="shared" si="47"/>
        <v>B</v>
      </c>
      <c r="AL91" s="183" t="str">
        <f t="shared" si="48"/>
        <v>3</v>
      </c>
      <c r="AM91" s="181">
        <f t="shared" si="49"/>
        <v>135.89999999999998</v>
      </c>
      <c r="AN91" s="184">
        <f t="shared" si="50"/>
        <v>6.177272727272726</v>
      </c>
      <c r="AO91" s="181">
        <f t="shared" si="28"/>
        <v>53.7</v>
      </c>
      <c r="AP91" s="184">
        <f t="shared" si="51"/>
        <v>2.440909090909091</v>
      </c>
    </row>
    <row r="92" spans="1:42" ht="19.5" customHeight="1">
      <c r="A92" s="173">
        <v>84</v>
      </c>
      <c r="B92" s="61">
        <v>1565010176</v>
      </c>
      <c r="C92" s="66" t="s">
        <v>164</v>
      </c>
      <c r="D92" s="67" t="s">
        <v>165</v>
      </c>
      <c r="E92" s="132" t="s">
        <v>258</v>
      </c>
      <c r="F92" s="144" t="e">
        <v>#VALUE!</v>
      </c>
      <c r="G92" s="183" t="e">
        <f t="shared" si="29"/>
        <v>#VALUE!</v>
      </c>
      <c r="H92" s="183" t="e">
        <f t="shared" si="30"/>
        <v>#VALUE!</v>
      </c>
      <c r="I92" s="144" t="e">
        <v>#VALUE!</v>
      </c>
      <c r="J92" s="183" t="e">
        <f t="shared" si="31"/>
        <v>#VALUE!</v>
      </c>
      <c r="K92" s="183" t="e">
        <f t="shared" si="32"/>
        <v>#VALUE!</v>
      </c>
      <c r="L92" s="144" t="e">
        <v>#VALUE!</v>
      </c>
      <c r="M92" s="183" t="e">
        <f t="shared" si="33"/>
        <v>#VALUE!</v>
      </c>
      <c r="N92" s="183" t="e">
        <f t="shared" si="34"/>
        <v>#VALUE!</v>
      </c>
      <c r="O92" s="144" t="e">
        <v>#VALUE!</v>
      </c>
      <c r="P92" s="183" t="e">
        <f t="shared" si="35"/>
        <v>#VALUE!</v>
      </c>
      <c r="Q92" s="183" t="e">
        <f t="shared" si="36"/>
        <v>#VALUE!</v>
      </c>
      <c r="R92" s="144" t="e">
        <v>#VALUE!</v>
      </c>
      <c r="S92" s="183" t="e">
        <f t="shared" si="52"/>
        <v>#VALUE!</v>
      </c>
      <c r="T92" s="183" t="e">
        <f t="shared" si="53"/>
        <v>#VALUE!</v>
      </c>
      <c r="U92" s="144" t="e">
        <v>#VALUE!</v>
      </c>
      <c r="V92" s="183" t="e">
        <f t="shared" si="37"/>
        <v>#VALUE!</v>
      </c>
      <c r="W92" s="183" t="e">
        <f t="shared" si="38"/>
        <v>#VALUE!</v>
      </c>
      <c r="X92" s="150" t="e">
        <v>#VALUE!</v>
      </c>
      <c r="Y92" s="183" t="e">
        <f t="shared" si="39"/>
        <v>#VALUE!</v>
      </c>
      <c r="Z92" s="183" t="e">
        <f t="shared" si="40"/>
        <v>#VALUE!</v>
      </c>
      <c r="AA92" s="150" t="e">
        <v>#VALUE!</v>
      </c>
      <c r="AB92" s="183" t="e">
        <f t="shared" si="41"/>
        <v>#VALUE!</v>
      </c>
      <c r="AC92" s="183" t="e">
        <f t="shared" si="42"/>
        <v>#VALUE!</v>
      </c>
      <c r="AD92" s="151" t="e">
        <v>#VALUE!</v>
      </c>
      <c r="AE92" s="183" t="e">
        <f t="shared" si="43"/>
        <v>#VALUE!</v>
      </c>
      <c r="AF92" s="183" t="e">
        <f t="shared" si="44"/>
        <v>#VALUE!</v>
      </c>
      <c r="AG92" s="150" t="e">
        <v>#VALUE!</v>
      </c>
      <c r="AH92" s="183" t="e">
        <f t="shared" si="45"/>
        <v>#VALUE!</v>
      </c>
      <c r="AI92" s="183" t="e">
        <f t="shared" si="46"/>
        <v>#VALUE!</v>
      </c>
      <c r="AJ92" s="183" t="e">
        <v>#VALUE!</v>
      </c>
      <c r="AK92" s="183" t="e">
        <f t="shared" si="47"/>
        <v>#VALUE!</v>
      </c>
      <c r="AL92" s="183" t="e">
        <f t="shared" si="48"/>
        <v>#VALUE!</v>
      </c>
      <c r="AM92" s="181" t="e">
        <f t="shared" si="49"/>
        <v>#VALUE!</v>
      </c>
      <c r="AN92" s="184" t="e">
        <f t="shared" si="50"/>
        <v>#VALUE!</v>
      </c>
      <c r="AO92" s="181" t="e">
        <f t="shared" si="28"/>
        <v>#VALUE!</v>
      </c>
      <c r="AP92" s="184" t="e">
        <f t="shared" si="51"/>
        <v>#VALUE!</v>
      </c>
    </row>
    <row r="93" spans="1:42" ht="19.5" customHeight="1">
      <c r="A93" s="173">
        <v>85</v>
      </c>
      <c r="B93" s="61">
        <v>1565010178</v>
      </c>
      <c r="C93" s="68" t="s">
        <v>166</v>
      </c>
      <c r="D93" s="69" t="s">
        <v>167</v>
      </c>
      <c r="E93" s="134">
        <v>30368</v>
      </c>
      <c r="F93" s="145">
        <v>7</v>
      </c>
      <c r="G93" s="183" t="str">
        <f t="shared" si="29"/>
        <v>B</v>
      </c>
      <c r="H93" s="183" t="str">
        <f t="shared" si="30"/>
        <v>3</v>
      </c>
      <c r="I93" s="145">
        <v>7.699999999999999</v>
      </c>
      <c r="J93" s="183" t="str">
        <f t="shared" si="31"/>
        <v>B</v>
      </c>
      <c r="K93" s="183" t="str">
        <f t="shared" si="32"/>
        <v>3</v>
      </c>
      <c r="L93" s="145">
        <v>7.299999999999999</v>
      </c>
      <c r="M93" s="183" t="str">
        <f t="shared" si="33"/>
        <v>B</v>
      </c>
      <c r="N93" s="183" t="str">
        <f t="shared" si="34"/>
        <v>3</v>
      </c>
      <c r="O93" s="145">
        <v>7.6</v>
      </c>
      <c r="P93" s="183" t="str">
        <f t="shared" si="35"/>
        <v>B</v>
      </c>
      <c r="Q93" s="183" t="str">
        <f t="shared" si="36"/>
        <v>3</v>
      </c>
      <c r="R93" s="145">
        <v>5.9</v>
      </c>
      <c r="S93" s="183" t="str">
        <f t="shared" si="52"/>
        <v>C</v>
      </c>
      <c r="T93" s="183" t="str">
        <f t="shared" si="53"/>
        <v>2</v>
      </c>
      <c r="U93" s="145">
        <v>7</v>
      </c>
      <c r="V93" s="183" t="str">
        <f t="shared" si="37"/>
        <v>B</v>
      </c>
      <c r="W93" s="183" t="str">
        <f t="shared" si="38"/>
        <v>3</v>
      </c>
      <c r="X93" s="150">
        <v>7</v>
      </c>
      <c r="Y93" s="183" t="str">
        <f t="shared" si="39"/>
        <v>B</v>
      </c>
      <c r="Z93" s="183" t="str">
        <f t="shared" si="40"/>
        <v>3</v>
      </c>
      <c r="AA93" s="150">
        <v>5.999999999999999</v>
      </c>
      <c r="AB93" s="183" t="str">
        <f t="shared" si="41"/>
        <v>C</v>
      </c>
      <c r="AC93" s="183" t="str">
        <f t="shared" si="42"/>
        <v>2</v>
      </c>
      <c r="AD93" s="151">
        <v>6.6</v>
      </c>
      <c r="AE93" s="183" t="str">
        <f t="shared" si="43"/>
        <v>C</v>
      </c>
      <c r="AF93" s="183" t="str">
        <f t="shared" si="44"/>
        <v>2</v>
      </c>
      <c r="AG93" s="150">
        <v>7</v>
      </c>
      <c r="AH93" s="183" t="str">
        <f t="shared" si="45"/>
        <v>B</v>
      </c>
      <c r="AI93" s="183" t="str">
        <f t="shared" si="46"/>
        <v>3</v>
      </c>
      <c r="AJ93" s="183">
        <v>7</v>
      </c>
      <c r="AK93" s="183" t="str">
        <f t="shared" si="47"/>
        <v>B</v>
      </c>
      <c r="AL93" s="183" t="str">
        <f t="shared" si="48"/>
        <v>3</v>
      </c>
      <c r="AM93" s="181">
        <f t="shared" si="49"/>
        <v>152.2</v>
      </c>
      <c r="AN93" s="184">
        <f t="shared" si="50"/>
        <v>6.918181818181818</v>
      </c>
      <c r="AO93" s="181">
        <f t="shared" si="28"/>
        <v>65.6</v>
      </c>
      <c r="AP93" s="184">
        <f t="shared" si="51"/>
        <v>2.9818181818181815</v>
      </c>
    </row>
    <row r="94" spans="1:42" ht="19.5" customHeight="1">
      <c r="A94" s="173">
        <v>86</v>
      </c>
      <c r="B94" s="61">
        <v>1565010181</v>
      </c>
      <c r="C94" s="68" t="s">
        <v>168</v>
      </c>
      <c r="D94" s="69" t="s">
        <v>14</v>
      </c>
      <c r="E94" s="134" t="s">
        <v>259</v>
      </c>
      <c r="F94" s="145">
        <v>4.199999999999999</v>
      </c>
      <c r="G94" s="183" t="str">
        <f t="shared" si="29"/>
        <v>D</v>
      </c>
      <c r="H94" s="183" t="str">
        <f t="shared" si="30"/>
        <v>1</v>
      </c>
      <c r="I94" s="145">
        <v>6.6499999999999995</v>
      </c>
      <c r="J94" s="183" t="str">
        <f t="shared" si="31"/>
        <v>C</v>
      </c>
      <c r="K94" s="183" t="str">
        <f t="shared" si="32"/>
        <v>2</v>
      </c>
      <c r="L94" s="145">
        <v>7.299999999999999</v>
      </c>
      <c r="M94" s="183" t="str">
        <f t="shared" si="33"/>
        <v>B</v>
      </c>
      <c r="N94" s="183" t="str">
        <f t="shared" si="34"/>
        <v>3</v>
      </c>
      <c r="O94" s="145">
        <v>7.6</v>
      </c>
      <c r="P94" s="183" t="str">
        <f t="shared" si="35"/>
        <v>B</v>
      </c>
      <c r="Q94" s="183" t="str">
        <f t="shared" si="36"/>
        <v>3</v>
      </c>
      <c r="R94" s="145">
        <v>5.3</v>
      </c>
      <c r="S94" s="183" t="str">
        <f t="shared" si="52"/>
        <v>D</v>
      </c>
      <c r="T94" s="183" t="str">
        <f t="shared" si="53"/>
        <v>1</v>
      </c>
      <c r="U94" s="145">
        <v>7</v>
      </c>
      <c r="V94" s="183" t="str">
        <f t="shared" si="37"/>
        <v>B</v>
      </c>
      <c r="W94" s="183" t="str">
        <f t="shared" si="38"/>
        <v>3</v>
      </c>
      <c r="X94" s="150">
        <v>6.6</v>
      </c>
      <c r="Y94" s="183" t="str">
        <f t="shared" si="39"/>
        <v>C</v>
      </c>
      <c r="Z94" s="183" t="str">
        <f t="shared" si="40"/>
        <v>2</v>
      </c>
      <c r="AA94" s="150">
        <v>6.299999999999999</v>
      </c>
      <c r="AB94" s="183" t="str">
        <f t="shared" si="41"/>
        <v>C</v>
      </c>
      <c r="AC94" s="183" t="str">
        <f t="shared" si="42"/>
        <v>2</v>
      </c>
      <c r="AD94" s="151">
        <v>5.9</v>
      </c>
      <c r="AE94" s="183" t="str">
        <f t="shared" si="43"/>
        <v>C</v>
      </c>
      <c r="AF94" s="183" t="str">
        <f t="shared" si="44"/>
        <v>2</v>
      </c>
      <c r="AG94" s="150">
        <v>6.299999999999999</v>
      </c>
      <c r="AH94" s="183" t="str">
        <f t="shared" si="45"/>
        <v>C</v>
      </c>
      <c r="AI94" s="183" t="str">
        <f t="shared" si="46"/>
        <v>2</v>
      </c>
      <c r="AJ94" s="183">
        <v>7.299999999999999</v>
      </c>
      <c r="AK94" s="183" t="str">
        <f t="shared" si="47"/>
        <v>B</v>
      </c>
      <c r="AL94" s="183" t="str">
        <f t="shared" si="48"/>
        <v>3</v>
      </c>
      <c r="AM94" s="181">
        <f t="shared" si="49"/>
        <v>140.89999999999998</v>
      </c>
      <c r="AN94" s="184">
        <f t="shared" si="50"/>
        <v>6.404545454545453</v>
      </c>
      <c r="AO94" s="181">
        <f t="shared" si="28"/>
        <v>55</v>
      </c>
      <c r="AP94" s="184">
        <f t="shared" si="51"/>
        <v>2.5</v>
      </c>
    </row>
    <row r="95" spans="1:42" ht="19.5" customHeight="1">
      <c r="A95" s="173">
        <v>87</v>
      </c>
      <c r="B95" s="61">
        <v>1565010182</v>
      </c>
      <c r="C95" s="68" t="s">
        <v>169</v>
      </c>
      <c r="D95" s="69" t="s">
        <v>12</v>
      </c>
      <c r="E95" s="134" t="s">
        <v>260</v>
      </c>
      <c r="F95" s="145" t="e">
        <v>#VALUE!</v>
      </c>
      <c r="G95" s="183" t="e">
        <f t="shared" si="29"/>
        <v>#VALUE!</v>
      </c>
      <c r="H95" s="183" t="e">
        <f t="shared" si="30"/>
        <v>#VALUE!</v>
      </c>
      <c r="I95" s="145" t="e">
        <v>#VALUE!</v>
      </c>
      <c r="J95" s="183" t="e">
        <f t="shared" si="31"/>
        <v>#VALUE!</v>
      </c>
      <c r="K95" s="183" t="e">
        <f t="shared" si="32"/>
        <v>#VALUE!</v>
      </c>
      <c r="L95" s="145" t="e">
        <v>#VALUE!</v>
      </c>
      <c r="M95" s="183" t="e">
        <f t="shared" si="33"/>
        <v>#VALUE!</v>
      </c>
      <c r="N95" s="183" t="e">
        <f t="shared" si="34"/>
        <v>#VALUE!</v>
      </c>
      <c r="O95" s="145" t="e">
        <v>#VALUE!</v>
      </c>
      <c r="P95" s="183" t="e">
        <f t="shared" si="35"/>
        <v>#VALUE!</v>
      </c>
      <c r="Q95" s="183" t="e">
        <f t="shared" si="36"/>
        <v>#VALUE!</v>
      </c>
      <c r="R95" s="145" t="e">
        <v>#VALUE!</v>
      </c>
      <c r="S95" s="183" t="e">
        <f t="shared" si="52"/>
        <v>#VALUE!</v>
      </c>
      <c r="T95" s="183" t="e">
        <f t="shared" si="53"/>
        <v>#VALUE!</v>
      </c>
      <c r="U95" s="145" t="e">
        <v>#VALUE!</v>
      </c>
      <c r="V95" s="183" t="e">
        <f t="shared" si="37"/>
        <v>#VALUE!</v>
      </c>
      <c r="W95" s="183" t="e">
        <f t="shared" si="38"/>
        <v>#VALUE!</v>
      </c>
      <c r="X95" s="150" t="e">
        <v>#VALUE!</v>
      </c>
      <c r="Y95" s="183" t="e">
        <f t="shared" si="39"/>
        <v>#VALUE!</v>
      </c>
      <c r="Z95" s="183" t="e">
        <f t="shared" si="40"/>
        <v>#VALUE!</v>
      </c>
      <c r="AA95" s="150" t="e">
        <v>#VALUE!</v>
      </c>
      <c r="AB95" s="183" t="e">
        <f t="shared" si="41"/>
        <v>#VALUE!</v>
      </c>
      <c r="AC95" s="183" t="e">
        <f t="shared" si="42"/>
        <v>#VALUE!</v>
      </c>
      <c r="AD95" s="151" t="e">
        <v>#VALUE!</v>
      </c>
      <c r="AE95" s="183" t="e">
        <f t="shared" si="43"/>
        <v>#VALUE!</v>
      </c>
      <c r="AF95" s="183" t="e">
        <f t="shared" si="44"/>
        <v>#VALUE!</v>
      </c>
      <c r="AG95" s="150" t="e">
        <v>#VALUE!</v>
      </c>
      <c r="AH95" s="183" t="e">
        <f t="shared" si="45"/>
        <v>#VALUE!</v>
      </c>
      <c r="AI95" s="183" t="e">
        <f t="shared" si="46"/>
        <v>#VALUE!</v>
      </c>
      <c r="AJ95" s="183" t="e">
        <v>#VALUE!</v>
      </c>
      <c r="AK95" s="183" t="e">
        <f t="shared" si="47"/>
        <v>#VALUE!</v>
      </c>
      <c r="AL95" s="183" t="e">
        <f t="shared" si="48"/>
        <v>#VALUE!</v>
      </c>
      <c r="AM95" s="181" t="e">
        <f t="shared" si="49"/>
        <v>#VALUE!</v>
      </c>
      <c r="AN95" s="184" t="e">
        <f t="shared" si="50"/>
        <v>#VALUE!</v>
      </c>
      <c r="AO95" s="181" t="e">
        <f t="shared" si="28"/>
        <v>#VALUE!</v>
      </c>
      <c r="AP95" s="184" t="e">
        <f t="shared" si="51"/>
        <v>#VALUE!</v>
      </c>
    </row>
    <row r="96" spans="1:42" ht="19.5" customHeight="1">
      <c r="A96" s="173">
        <v>88</v>
      </c>
      <c r="B96" s="61">
        <v>1565010183</v>
      </c>
      <c r="C96" s="68" t="s">
        <v>170</v>
      </c>
      <c r="D96" s="69" t="s">
        <v>38</v>
      </c>
      <c r="E96" s="134">
        <v>31494</v>
      </c>
      <c r="F96" s="145">
        <v>5.9</v>
      </c>
      <c r="G96" s="183" t="str">
        <f t="shared" si="29"/>
        <v>C</v>
      </c>
      <c r="H96" s="183" t="str">
        <f t="shared" si="30"/>
        <v>2</v>
      </c>
      <c r="I96" s="145">
        <v>7</v>
      </c>
      <c r="J96" s="183" t="str">
        <f t="shared" si="31"/>
        <v>B</v>
      </c>
      <c r="K96" s="183" t="str">
        <f t="shared" si="32"/>
        <v>3</v>
      </c>
      <c r="L96" s="145">
        <v>7.299999999999999</v>
      </c>
      <c r="M96" s="183" t="str">
        <f t="shared" si="33"/>
        <v>B</v>
      </c>
      <c r="N96" s="183" t="str">
        <f t="shared" si="34"/>
        <v>3</v>
      </c>
      <c r="O96" s="145">
        <v>6.899999999999999</v>
      </c>
      <c r="P96" s="183" t="str">
        <f t="shared" si="35"/>
        <v>C</v>
      </c>
      <c r="Q96" s="183" t="str">
        <f t="shared" si="36"/>
        <v>2</v>
      </c>
      <c r="R96" s="145">
        <v>2.0999999999999996</v>
      </c>
      <c r="S96" s="183" t="str">
        <f t="shared" si="52"/>
        <v>F</v>
      </c>
      <c r="T96" s="183" t="str">
        <f t="shared" si="53"/>
        <v>0</v>
      </c>
      <c r="U96" s="145">
        <v>5.6</v>
      </c>
      <c r="V96" s="183" t="str">
        <f t="shared" si="37"/>
        <v>C</v>
      </c>
      <c r="W96" s="183" t="str">
        <f t="shared" si="38"/>
        <v>2</v>
      </c>
      <c r="X96" s="150">
        <v>6.299999999999999</v>
      </c>
      <c r="Y96" s="183" t="str">
        <f t="shared" si="39"/>
        <v>C</v>
      </c>
      <c r="Z96" s="183" t="str">
        <f t="shared" si="40"/>
        <v>2</v>
      </c>
      <c r="AA96" s="150">
        <v>6.299999999999999</v>
      </c>
      <c r="AB96" s="183" t="str">
        <f t="shared" si="41"/>
        <v>C</v>
      </c>
      <c r="AC96" s="183" t="str">
        <f t="shared" si="42"/>
        <v>2</v>
      </c>
      <c r="AD96" s="151">
        <v>5.3</v>
      </c>
      <c r="AE96" s="183" t="str">
        <f t="shared" si="43"/>
        <v>D</v>
      </c>
      <c r="AF96" s="183" t="str">
        <f t="shared" si="44"/>
        <v>1</v>
      </c>
      <c r="AG96" s="150">
        <v>4.8999999999999995</v>
      </c>
      <c r="AH96" s="183" t="str">
        <f t="shared" si="45"/>
        <v>D</v>
      </c>
      <c r="AI96" s="183" t="str">
        <f t="shared" si="46"/>
        <v>1</v>
      </c>
      <c r="AJ96" s="183">
        <v>4.8999999999999995</v>
      </c>
      <c r="AK96" s="183" t="str">
        <f t="shared" si="47"/>
        <v>D</v>
      </c>
      <c r="AL96" s="183" t="str">
        <f t="shared" si="48"/>
        <v>1</v>
      </c>
      <c r="AM96" s="181">
        <f t="shared" si="49"/>
        <v>124.99999999999997</v>
      </c>
      <c r="AN96" s="184">
        <f t="shared" si="50"/>
        <v>5.681818181818181</v>
      </c>
      <c r="AO96" s="181">
        <f t="shared" si="28"/>
        <v>42.9</v>
      </c>
      <c r="AP96" s="184">
        <f t="shared" si="51"/>
        <v>1.95</v>
      </c>
    </row>
    <row r="97" spans="1:42" ht="19.5" customHeight="1">
      <c r="A97" s="173">
        <v>89</v>
      </c>
      <c r="B97" s="61">
        <v>1565010184</v>
      </c>
      <c r="C97" s="68" t="s">
        <v>171</v>
      </c>
      <c r="D97" s="69" t="s">
        <v>172</v>
      </c>
      <c r="E97" s="134">
        <v>32713</v>
      </c>
      <c r="F97" s="145">
        <v>7.299999999999999</v>
      </c>
      <c r="G97" s="183" t="str">
        <f t="shared" si="29"/>
        <v>B</v>
      </c>
      <c r="H97" s="183" t="str">
        <f t="shared" si="30"/>
        <v>3</v>
      </c>
      <c r="I97" s="145">
        <v>5.949999999999999</v>
      </c>
      <c r="J97" s="183" t="str">
        <f t="shared" si="31"/>
        <v>C</v>
      </c>
      <c r="K97" s="183" t="str">
        <f t="shared" si="32"/>
        <v>2</v>
      </c>
      <c r="L97" s="145">
        <v>8</v>
      </c>
      <c r="M97" s="183" t="str">
        <f t="shared" si="33"/>
        <v>B</v>
      </c>
      <c r="N97" s="183" t="str">
        <f t="shared" si="34"/>
        <v>3</v>
      </c>
      <c r="O97" s="145">
        <v>6.899999999999999</v>
      </c>
      <c r="P97" s="183" t="str">
        <f t="shared" si="35"/>
        <v>C</v>
      </c>
      <c r="Q97" s="183" t="str">
        <f t="shared" si="36"/>
        <v>2</v>
      </c>
      <c r="R97" s="145" t="e">
        <v>#VALUE!</v>
      </c>
      <c r="S97" s="183" t="e">
        <f t="shared" si="52"/>
        <v>#VALUE!</v>
      </c>
      <c r="T97" s="183" t="e">
        <f t="shared" si="53"/>
        <v>#VALUE!</v>
      </c>
      <c r="U97" s="145" t="e">
        <v>#VALUE!</v>
      </c>
      <c r="V97" s="183" t="e">
        <f t="shared" si="37"/>
        <v>#VALUE!</v>
      </c>
      <c r="W97" s="183" t="e">
        <f t="shared" si="38"/>
        <v>#VALUE!</v>
      </c>
      <c r="X97" s="150">
        <v>7</v>
      </c>
      <c r="Y97" s="183" t="str">
        <f t="shared" si="39"/>
        <v>B</v>
      </c>
      <c r="Z97" s="183" t="str">
        <f t="shared" si="40"/>
        <v>3</v>
      </c>
      <c r="AA97" s="150">
        <v>7</v>
      </c>
      <c r="AB97" s="183" t="str">
        <f t="shared" si="41"/>
        <v>B</v>
      </c>
      <c r="AC97" s="183" t="str">
        <f t="shared" si="42"/>
        <v>3</v>
      </c>
      <c r="AD97" s="151">
        <v>3.5</v>
      </c>
      <c r="AE97" s="183" t="str">
        <f t="shared" si="43"/>
        <v>F</v>
      </c>
      <c r="AF97" s="183" t="str">
        <f t="shared" si="44"/>
        <v>0</v>
      </c>
      <c r="AG97" s="150">
        <v>5.6</v>
      </c>
      <c r="AH97" s="183" t="str">
        <f t="shared" si="45"/>
        <v>C</v>
      </c>
      <c r="AI97" s="183" t="str">
        <f t="shared" si="46"/>
        <v>2</v>
      </c>
      <c r="AJ97" s="183">
        <v>5.6</v>
      </c>
      <c r="AK97" s="183" t="str">
        <f t="shared" si="47"/>
        <v>C</v>
      </c>
      <c r="AL97" s="183" t="str">
        <f t="shared" si="48"/>
        <v>2</v>
      </c>
      <c r="AM97" s="181" t="e">
        <f t="shared" si="49"/>
        <v>#VALUE!</v>
      </c>
      <c r="AN97" s="184" t="e">
        <f t="shared" si="50"/>
        <v>#VALUE!</v>
      </c>
      <c r="AO97" s="181" t="e">
        <f t="shared" si="28"/>
        <v>#VALUE!</v>
      </c>
      <c r="AP97" s="184" t="e">
        <f t="shared" si="51"/>
        <v>#VALUE!</v>
      </c>
    </row>
    <row r="98" spans="1:42" ht="19.5" customHeight="1">
      <c r="A98" s="173">
        <v>90</v>
      </c>
      <c r="B98" s="61">
        <v>1565010187</v>
      </c>
      <c r="C98" s="70" t="s">
        <v>173</v>
      </c>
      <c r="D98" s="71" t="s">
        <v>174</v>
      </c>
      <c r="E98" s="134">
        <v>34305</v>
      </c>
      <c r="F98" s="145" t="e">
        <v>#VALUE!</v>
      </c>
      <c r="G98" s="183" t="e">
        <f t="shared" si="29"/>
        <v>#VALUE!</v>
      </c>
      <c r="H98" s="183" t="e">
        <f t="shared" si="30"/>
        <v>#VALUE!</v>
      </c>
      <c r="I98" s="145" t="e">
        <v>#VALUE!</v>
      </c>
      <c r="J98" s="183" t="e">
        <f t="shared" si="31"/>
        <v>#VALUE!</v>
      </c>
      <c r="K98" s="183" t="e">
        <f t="shared" si="32"/>
        <v>#VALUE!</v>
      </c>
      <c r="L98" s="145">
        <v>7.299999999999999</v>
      </c>
      <c r="M98" s="183" t="str">
        <f t="shared" si="33"/>
        <v>B</v>
      </c>
      <c r="N98" s="183" t="str">
        <f t="shared" si="34"/>
        <v>3</v>
      </c>
      <c r="O98" s="145">
        <v>7.6</v>
      </c>
      <c r="P98" s="183" t="str">
        <f t="shared" si="35"/>
        <v>B</v>
      </c>
      <c r="Q98" s="183" t="str">
        <f t="shared" si="36"/>
        <v>3</v>
      </c>
      <c r="R98" s="145">
        <v>6.6</v>
      </c>
      <c r="S98" s="183" t="str">
        <f t="shared" si="52"/>
        <v>C</v>
      </c>
      <c r="T98" s="183" t="str">
        <f t="shared" si="53"/>
        <v>2</v>
      </c>
      <c r="U98" s="145">
        <v>5.9</v>
      </c>
      <c r="V98" s="183" t="str">
        <f t="shared" si="37"/>
        <v>C</v>
      </c>
      <c r="W98" s="183" t="str">
        <f t="shared" si="38"/>
        <v>2</v>
      </c>
      <c r="X98" s="150">
        <v>7.299999999999999</v>
      </c>
      <c r="Y98" s="183" t="str">
        <f t="shared" si="39"/>
        <v>B</v>
      </c>
      <c r="Z98" s="183" t="str">
        <f t="shared" si="40"/>
        <v>3</v>
      </c>
      <c r="AA98" s="150">
        <v>6.299999999999999</v>
      </c>
      <c r="AB98" s="183" t="str">
        <f t="shared" si="41"/>
        <v>C</v>
      </c>
      <c r="AC98" s="183" t="str">
        <f t="shared" si="42"/>
        <v>2</v>
      </c>
      <c r="AD98" s="151">
        <v>6.299999999999999</v>
      </c>
      <c r="AE98" s="183" t="str">
        <f t="shared" si="43"/>
        <v>C</v>
      </c>
      <c r="AF98" s="183" t="str">
        <f t="shared" si="44"/>
        <v>2</v>
      </c>
      <c r="AG98" s="150">
        <v>7</v>
      </c>
      <c r="AH98" s="183" t="str">
        <f t="shared" si="45"/>
        <v>B</v>
      </c>
      <c r="AI98" s="183" t="str">
        <f t="shared" si="46"/>
        <v>3</v>
      </c>
      <c r="AJ98" s="183">
        <v>7.699999999999999</v>
      </c>
      <c r="AK98" s="183" t="str">
        <f t="shared" si="47"/>
        <v>B</v>
      </c>
      <c r="AL98" s="183" t="str">
        <f t="shared" si="48"/>
        <v>3</v>
      </c>
      <c r="AM98" s="181" t="e">
        <f t="shared" si="49"/>
        <v>#VALUE!</v>
      </c>
      <c r="AN98" s="184" t="e">
        <f t="shared" si="50"/>
        <v>#VALUE!</v>
      </c>
      <c r="AO98" s="181" t="e">
        <f t="shared" si="28"/>
        <v>#VALUE!</v>
      </c>
      <c r="AP98" s="184" t="e">
        <f t="shared" si="51"/>
        <v>#VALUE!</v>
      </c>
    </row>
    <row r="99" spans="1:42" ht="19.5" customHeight="1">
      <c r="A99" s="173">
        <v>91</v>
      </c>
      <c r="B99" s="61">
        <v>1565010188</v>
      </c>
      <c r="C99" s="68" t="s">
        <v>175</v>
      </c>
      <c r="D99" s="69" t="s">
        <v>17</v>
      </c>
      <c r="E99" s="135" t="s">
        <v>261</v>
      </c>
      <c r="F99" s="146">
        <v>4.8999999999999995</v>
      </c>
      <c r="G99" s="183" t="str">
        <f t="shared" si="29"/>
        <v>D</v>
      </c>
      <c r="H99" s="183" t="str">
        <f t="shared" si="30"/>
        <v>1</v>
      </c>
      <c r="I99" s="146">
        <v>6.6499999999999995</v>
      </c>
      <c r="J99" s="183" t="str">
        <f t="shared" si="31"/>
        <v>C</v>
      </c>
      <c r="K99" s="183" t="str">
        <f t="shared" si="32"/>
        <v>2</v>
      </c>
      <c r="L99" s="146">
        <v>7.6</v>
      </c>
      <c r="M99" s="183" t="str">
        <f t="shared" si="33"/>
        <v>B</v>
      </c>
      <c r="N99" s="183" t="str">
        <f t="shared" si="34"/>
        <v>3</v>
      </c>
      <c r="O99" s="146">
        <v>8.299999999999999</v>
      </c>
      <c r="P99" s="183" t="str">
        <f t="shared" si="35"/>
        <v>B</v>
      </c>
      <c r="Q99" s="183" t="str">
        <f t="shared" si="36"/>
        <v>3</v>
      </c>
      <c r="R99" s="146">
        <v>4.199999999999999</v>
      </c>
      <c r="S99" s="183" t="str">
        <f t="shared" si="52"/>
        <v>D</v>
      </c>
      <c r="T99" s="183" t="str">
        <f t="shared" si="53"/>
        <v>1</v>
      </c>
      <c r="U99" s="146" t="e">
        <v>#VALUE!</v>
      </c>
      <c r="V99" s="183" t="e">
        <f t="shared" si="37"/>
        <v>#VALUE!</v>
      </c>
      <c r="W99" s="183" t="e">
        <f t="shared" si="38"/>
        <v>#VALUE!</v>
      </c>
      <c r="X99" s="150">
        <v>6.299999999999999</v>
      </c>
      <c r="Y99" s="183" t="str">
        <f t="shared" si="39"/>
        <v>C</v>
      </c>
      <c r="Z99" s="183" t="str">
        <f t="shared" si="40"/>
        <v>2</v>
      </c>
      <c r="AA99" s="150">
        <v>5.6</v>
      </c>
      <c r="AB99" s="183" t="str">
        <f t="shared" si="41"/>
        <v>C</v>
      </c>
      <c r="AC99" s="183" t="str">
        <f t="shared" si="42"/>
        <v>2</v>
      </c>
      <c r="AD99" s="151">
        <v>4.199999999999999</v>
      </c>
      <c r="AE99" s="183" t="str">
        <f t="shared" si="43"/>
        <v>D</v>
      </c>
      <c r="AF99" s="183" t="str">
        <f t="shared" si="44"/>
        <v>1</v>
      </c>
      <c r="AG99" s="150">
        <v>7</v>
      </c>
      <c r="AH99" s="183" t="str">
        <f t="shared" si="45"/>
        <v>B</v>
      </c>
      <c r="AI99" s="183" t="str">
        <f t="shared" si="46"/>
        <v>3</v>
      </c>
      <c r="AJ99" s="183">
        <v>8</v>
      </c>
      <c r="AK99" s="183" t="str">
        <f t="shared" si="47"/>
        <v>B</v>
      </c>
      <c r="AL99" s="183" t="str">
        <f t="shared" si="48"/>
        <v>3</v>
      </c>
      <c r="AM99" s="181" t="e">
        <f t="shared" si="49"/>
        <v>#VALUE!</v>
      </c>
      <c r="AN99" s="184" t="e">
        <f t="shared" si="50"/>
        <v>#VALUE!</v>
      </c>
      <c r="AO99" s="181" t="e">
        <f t="shared" si="28"/>
        <v>#VALUE!</v>
      </c>
      <c r="AP99" s="184" t="e">
        <f t="shared" si="51"/>
        <v>#VALUE!</v>
      </c>
    </row>
    <row r="100" spans="1:42" ht="19.5" customHeight="1">
      <c r="A100" s="173">
        <v>92</v>
      </c>
      <c r="B100" s="61">
        <v>1565010191</v>
      </c>
      <c r="C100" s="68" t="s">
        <v>176</v>
      </c>
      <c r="D100" s="69" t="s">
        <v>42</v>
      </c>
      <c r="E100" s="134" t="s">
        <v>262</v>
      </c>
      <c r="F100" s="145">
        <v>7.299999999999999</v>
      </c>
      <c r="G100" s="183" t="str">
        <f t="shared" si="29"/>
        <v>B</v>
      </c>
      <c r="H100" s="183" t="str">
        <f t="shared" si="30"/>
        <v>3</v>
      </c>
      <c r="I100" s="145">
        <v>7.699999999999999</v>
      </c>
      <c r="J100" s="183" t="str">
        <f t="shared" si="31"/>
        <v>B</v>
      </c>
      <c r="K100" s="183" t="str">
        <f t="shared" si="32"/>
        <v>3</v>
      </c>
      <c r="L100" s="145">
        <v>8.299999999999999</v>
      </c>
      <c r="M100" s="183" t="str">
        <f t="shared" si="33"/>
        <v>B</v>
      </c>
      <c r="N100" s="183" t="str">
        <f t="shared" si="34"/>
        <v>3</v>
      </c>
      <c r="O100" s="145">
        <v>8.299999999999999</v>
      </c>
      <c r="P100" s="183" t="str">
        <f t="shared" si="35"/>
        <v>B</v>
      </c>
      <c r="Q100" s="183" t="str">
        <f t="shared" si="36"/>
        <v>3</v>
      </c>
      <c r="R100" s="145">
        <v>6.6</v>
      </c>
      <c r="S100" s="183" t="str">
        <f t="shared" si="52"/>
        <v>C</v>
      </c>
      <c r="T100" s="183" t="str">
        <f t="shared" si="53"/>
        <v>2</v>
      </c>
      <c r="U100" s="145">
        <v>6.299999999999999</v>
      </c>
      <c r="V100" s="183" t="str">
        <f t="shared" si="37"/>
        <v>C</v>
      </c>
      <c r="W100" s="183" t="str">
        <f t="shared" si="38"/>
        <v>2</v>
      </c>
      <c r="X100" s="150">
        <v>7.299999999999999</v>
      </c>
      <c r="Y100" s="183" t="str">
        <f t="shared" si="39"/>
        <v>B</v>
      </c>
      <c r="Z100" s="183" t="str">
        <f t="shared" si="40"/>
        <v>3</v>
      </c>
      <c r="AA100" s="150">
        <v>6.299999999999999</v>
      </c>
      <c r="AB100" s="183" t="str">
        <f t="shared" si="41"/>
        <v>C</v>
      </c>
      <c r="AC100" s="183" t="str">
        <f t="shared" si="42"/>
        <v>2</v>
      </c>
      <c r="AD100" s="151">
        <v>6.6</v>
      </c>
      <c r="AE100" s="183" t="str">
        <f t="shared" si="43"/>
        <v>C</v>
      </c>
      <c r="AF100" s="183" t="str">
        <f t="shared" si="44"/>
        <v>2</v>
      </c>
      <c r="AG100" s="150">
        <v>7</v>
      </c>
      <c r="AH100" s="183" t="str">
        <f t="shared" si="45"/>
        <v>B</v>
      </c>
      <c r="AI100" s="183" t="str">
        <f t="shared" si="46"/>
        <v>3</v>
      </c>
      <c r="AJ100" s="183">
        <v>8</v>
      </c>
      <c r="AK100" s="183" t="str">
        <f t="shared" si="47"/>
        <v>B</v>
      </c>
      <c r="AL100" s="183" t="str">
        <f t="shared" si="48"/>
        <v>3</v>
      </c>
      <c r="AM100" s="181">
        <f t="shared" si="49"/>
        <v>159.39999999999998</v>
      </c>
      <c r="AN100" s="184">
        <f t="shared" si="50"/>
        <v>7.245454545454544</v>
      </c>
      <c r="AO100" s="181" t="e">
        <f t="shared" si="28"/>
        <v>#VALUE!</v>
      </c>
      <c r="AP100" s="184" t="e">
        <f t="shared" si="51"/>
        <v>#VALUE!</v>
      </c>
    </row>
    <row r="101" spans="1:42" ht="19.5" customHeight="1">
      <c r="A101" s="173">
        <v>93</v>
      </c>
      <c r="B101" s="61">
        <v>1565010192</v>
      </c>
      <c r="C101" s="68" t="s">
        <v>177</v>
      </c>
      <c r="D101" s="69" t="s">
        <v>43</v>
      </c>
      <c r="E101" s="134">
        <v>27760</v>
      </c>
      <c r="F101" s="145">
        <v>7.299999999999999</v>
      </c>
      <c r="G101" s="183" t="str">
        <f t="shared" si="29"/>
        <v>B</v>
      </c>
      <c r="H101" s="183" t="str">
        <f t="shared" si="30"/>
        <v>3</v>
      </c>
      <c r="I101" s="145">
        <v>8.299999999999999</v>
      </c>
      <c r="J101" s="183" t="str">
        <f t="shared" si="31"/>
        <v>B</v>
      </c>
      <c r="K101" s="183" t="str">
        <f t="shared" si="32"/>
        <v>3</v>
      </c>
      <c r="L101" s="145">
        <v>8</v>
      </c>
      <c r="M101" s="183" t="str">
        <f t="shared" si="33"/>
        <v>B</v>
      </c>
      <c r="N101" s="183" t="str">
        <f t="shared" si="34"/>
        <v>3</v>
      </c>
      <c r="O101" s="145">
        <v>8.299999999999999</v>
      </c>
      <c r="P101" s="183" t="str">
        <f t="shared" si="35"/>
        <v>B</v>
      </c>
      <c r="Q101" s="183" t="str">
        <f t="shared" si="36"/>
        <v>3</v>
      </c>
      <c r="R101" s="145">
        <v>7.299999999999999</v>
      </c>
      <c r="S101" s="183" t="str">
        <f t="shared" si="52"/>
        <v>B</v>
      </c>
      <c r="T101" s="183" t="str">
        <f t="shared" si="53"/>
        <v>3</v>
      </c>
      <c r="U101" s="145">
        <v>7.299999999999999</v>
      </c>
      <c r="V101" s="183" t="str">
        <f t="shared" si="37"/>
        <v>B</v>
      </c>
      <c r="W101" s="183" t="str">
        <f t="shared" si="38"/>
        <v>3</v>
      </c>
      <c r="X101" s="150">
        <v>7</v>
      </c>
      <c r="Y101" s="183" t="str">
        <f t="shared" si="39"/>
        <v>B</v>
      </c>
      <c r="Z101" s="183" t="str">
        <f t="shared" si="40"/>
        <v>3</v>
      </c>
      <c r="AA101" s="150">
        <v>6.299999999999999</v>
      </c>
      <c r="AB101" s="183" t="str">
        <f t="shared" si="41"/>
        <v>C</v>
      </c>
      <c r="AC101" s="183" t="str">
        <f t="shared" si="42"/>
        <v>2</v>
      </c>
      <c r="AD101" s="151">
        <v>8.299999999999999</v>
      </c>
      <c r="AE101" s="183" t="str">
        <f t="shared" si="43"/>
        <v>B</v>
      </c>
      <c r="AF101" s="183" t="str">
        <f t="shared" si="44"/>
        <v>3</v>
      </c>
      <c r="AG101" s="150">
        <v>8</v>
      </c>
      <c r="AH101" s="183" t="str">
        <f t="shared" si="45"/>
        <v>B</v>
      </c>
      <c r="AI101" s="183" t="str">
        <f t="shared" si="46"/>
        <v>3</v>
      </c>
      <c r="AJ101" s="183">
        <v>8.299999999999999</v>
      </c>
      <c r="AK101" s="183" t="str">
        <f t="shared" si="47"/>
        <v>B</v>
      </c>
      <c r="AL101" s="183" t="str">
        <f t="shared" si="48"/>
        <v>3</v>
      </c>
      <c r="AM101" s="181">
        <f t="shared" si="49"/>
        <v>168.79999999999998</v>
      </c>
      <c r="AN101" s="184">
        <f t="shared" si="50"/>
        <v>7.672727272727272</v>
      </c>
      <c r="AO101" s="181">
        <f t="shared" si="28"/>
        <v>71</v>
      </c>
      <c r="AP101" s="184">
        <f t="shared" si="51"/>
        <v>3.227272727272727</v>
      </c>
    </row>
    <row r="102" spans="1:42" ht="19.5" customHeight="1">
      <c r="A102" s="173">
        <v>94</v>
      </c>
      <c r="B102" s="61">
        <v>1565010193</v>
      </c>
      <c r="C102" s="68" t="s">
        <v>178</v>
      </c>
      <c r="D102" s="69" t="s">
        <v>115</v>
      </c>
      <c r="E102" s="134" t="s">
        <v>263</v>
      </c>
      <c r="F102" s="145">
        <v>8.299999999999999</v>
      </c>
      <c r="G102" s="183" t="str">
        <f t="shared" si="29"/>
        <v>B</v>
      </c>
      <c r="H102" s="183" t="str">
        <f t="shared" si="30"/>
        <v>3</v>
      </c>
      <c r="I102" s="145">
        <v>7.75</v>
      </c>
      <c r="J102" s="183" t="str">
        <f t="shared" si="31"/>
        <v>B</v>
      </c>
      <c r="K102" s="183" t="str">
        <f t="shared" si="32"/>
        <v>3</v>
      </c>
      <c r="L102" s="145">
        <v>7.299999999999999</v>
      </c>
      <c r="M102" s="183" t="str">
        <f t="shared" si="33"/>
        <v>B</v>
      </c>
      <c r="N102" s="183" t="str">
        <f t="shared" si="34"/>
        <v>3</v>
      </c>
      <c r="O102" s="145">
        <v>7.6</v>
      </c>
      <c r="P102" s="183" t="str">
        <f t="shared" si="35"/>
        <v>B</v>
      </c>
      <c r="Q102" s="183" t="str">
        <f t="shared" si="36"/>
        <v>3</v>
      </c>
      <c r="R102" s="145">
        <v>5.9</v>
      </c>
      <c r="S102" s="183" t="str">
        <f t="shared" si="52"/>
        <v>C</v>
      </c>
      <c r="T102" s="183" t="str">
        <f t="shared" si="53"/>
        <v>2</v>
      </c>
      <c r="U102" s="145">
        <v>7.3999999999999995</v>
      </c>
      <c r="V102" s="183" t="str">
        <f t="shared" si="37"/>
        <v>B</v>
      </c>
      <c r="W102" s="183" t="str">
        <f t="shared" si="38"/>
        <v>3</v>
      </c>
      <c r="X102" s="150">
        <v>7.699999999999999</v>
      </c>
      <c r="Y102" s="183" t="str">
        <f t="shared" si="39"/>
        <v>B</v>
      </c>
      <c r="Z102" s="183" t="str">
        <f t="shared" si="40"/>
        <v>3</v>
      </c>
      <c r="AA102" s="150">
        <v>6.299999999999999</v>
      </c>
      <c r="AB102" s="183" t="str">
        <f t="shared" si="41"/>
        <v>C</v>
      </c>
      <c r="AC102" s="183" t="str">
        <f t="shared" si="42"/>
        <v>2</v>
      </c>
      <c r="AD102" s="151">
        <v>7.6</v>
      </c>
      <c r="AE102" s="183" t="str">
        <f t="shared" si="43"/>
        <v>B</v>
      </c>
      <c r="AF102" s="183" t="str">
        <f t="shared" si="44"/>
        <v>3</v>
      </c>
      <c r="AG102" s="150">
        <v>7</v>
      </c>
      <c r="AH102" s="183" t="str">
        <f t="shared" si="45"/>
        <v>B</v>
      </c>
      <c r="AI102" s="183" t="str">
        <f t="shared" si="46"/>
        <v>3</v>
      </c>
      <c r="AJ102" s="183">
        <v>8.299999999999999</v>
      </c>
      <c r="AK102" s="183" t="str">
        <f t="shared" si="47"/>
        <v>B</v>
      </c>
      <c r="AL102" s="183" t="str">
        <f t="shared" si="48"/>
        <v>3</v>
      </c>
      <c r="AM102" s="181">
        <f t="shared" si="49"/>
        <v>162.29999999999995</v>
      </c>
      <c r="AN102" s="184">
        <f t="shared" si="50"/>
        <v>7.377272727272725</v>
      </c>
      <c r="AO102" s="181">
        <f t="shared" si="28"/>
        <v>69.3</v>
      </c>
      <c r="AP102" s="184">
        <f t="shared" si="51"/>
        <v>3.15</v>
      </c>
    </row>
    <row r="103" spans="1:42" ht="19.5" customHeight="1">
      <c r="A103" s="173">
        <v>95</v>
      </c>
      <c r="B103" s="61">
        <v>1565010195</v>
      </c>
      <c r="C103" s="68" t="s">
        <v>10</v>
      </c>
      <c r="D103" s="69" t="s">
        <v>117</v>
      </c>
      <c r="E103" s="134">
        <v>33653</v>
      </c>
      <c r="F103" s="145">
        <v>7.299999999999999</v>
      </c>
      <c r="G103" s="183" t="str">
        <f t="shared" si="29"/>
        <v>B</v>
      </c>
      <c r="H103" s="183" t="str">
        <f t="shared" si="30"/>
        <v>3</v>
      </c>
      <c r="I103" s="145">
        <v>5.949999999999999</v>
      </c>
      <c r="J103" s="183" t="str">
        <f t="shared" si="31"/>
        <v>C</v>
      </c>
      <c r="K103" s="183" t="str">
        <f t="shared" si="32"/>
        <v>2</v>
      </c>
      <c r="L103" s="145">
        <v>8.299999999999999</v>
      </c>
      <c r="M103" s="183" t="str">
        <f t="shared" si="33"/>
        <v>B</v>
      </c>
      <c r="N103" s="183" t="str">
        <f t="shared" si="34"/>
        <v>3</v>
      </c>
      <c r="O103" s="145">
        <v>7.6</v>
      </c>
      <c r="P103" s="183" t="str">
        <f t="shared" si="35"/>
        <v>B</v>
      </c>
      <c r="Q103" s="183" t="str">
        <f t="shared" si="36"/>
        <v>3</v>
      </c>
      <c r="R103" s="145">
        <v>4.199999999999999</v>
      </c>
      <c r="S103" s="183" t="str">
        <f t="shared" si="52"/>
        <v>D</v>
      </c>
      <c r="T103" s="183" t="str">
        <f t="shared" si="53"/>
        <v>1</v>
      </c>
      <c r="U103" s="145">
        <v>3.5</v>
      </c>
      <c r="V103" s="183" t="str">
        <f t="shared" si="37"/>
        <v>F</v>
      </c>
      <c r="W103" s="183" t="str">
        <f t="shared" si="38"/>
        <v>0</v>
      </c>
      <c r="X103" s="150">
        <v>7.299999999999999</v>
      </c>
      <c r="Y103" s="183" t="str">
        <f t="shared" si="39"/>
        <v>B</v>
      </c>
      <c r="Z103" s="183" t="str">
        <f t="shared" si="40"/>
        <v>3</v>
      </c>
      <c r="AA103" s="150">
        <v>5.999999999999999</v>
      </c>
      <c r="AB103" s="183" t="str">
        <f t="shared" si="41"/>
        <v>C</v>
      </c>
      <c r="AC103" s="183" t="str">
        <f t="shared" si="42"/>
        <v>2</v>
      </c>
      <c r="AD103" s="151">
        <v>3.5</v>
      </c>
      <c r="AE103" s="183" t="str">
        <f t="shared" si="43"/>
        <v>F</v>
      </c>
      <c r="AF103" s="183" t="str">
        <f t="shared" si="44"/>
        <v>0</v>
      </c>
      <c r="AG103" s="150">
        <v>7</v>
      </c>
      <c r="AH103" s="183" t="str">
        <f t="shared" si="45"/>
        <v>B</v>
      </c>
      <c r="AI103" s="183" t="str">
        <f t="shared" si="46"/>
        <v>3</v>
      </c>
      <c r="AJ103" s="183">
        <v>8</v>
      </c>
      <c r="AK103" s="183" t="str">
        <f t="shared" si="47"/>
        <v>B</v>
      </c>
      <c r="AL103" s="183" t="str">
        <f t="shared" si="48"/>
        <v>3</v>
      </c>
      <c r="AM103" s="181">
        <f t="shared" si="49"/>
        <v>137.29999999999998</v>
      </c>
      <c r="AN103" s="184">
        <f t="shared" si="50"/>
        <v>6.24090909090909</v>
      </c>
      <c r="AO103" s="181" t="e">
        <f t="shared" si="28"/>
        <v>#VALUE!</v>
      </c>
      <c r="AP103" s="184" t="e">
        <f t="shared" si="51"/>
        <v>#VALUE!</v>
      </c>
    </row>
    <row r="104" spans="1:42" ht="19.5" customHeight="1">
      <c r="A104" s="173">
        <v>96</v>
      </c>
      <c r="B104" s="61">
        <v>1565010198</v>
      </c>
      <c r="C104" s="70" t="s">
        <v>179</v>
      </c>
      <c r="D104" s="71" t="s">
        <v>180</v>
      </c>
      <c r="E104" s="134" t="s">
        <v>264</v>
      </c>
      <c r="F104" s="145" t="e">
        <v>#VALUE!</v>
      </c>
      <c r="G104" s="183" t="e">
        <f t="shared" si="29"/>
        <v>#VALUE!</v>
      </c>
      <c r="H104" s="183" t="e">
        <f t="shared" si="30"/>
        <v>#VALUE!</v>
      </c>
      <c r="I104" s="145" t="e">
        <v>#VALUE!</v>
      </c>
      <c r="J104" s="183" t="e">
        <f t="shared" si="31"/>
        <v>#VALUE!</v>
      </c>
      <c r="K104" s="183" t="e">
        <f t="shared" si="32"/>
        <v>#VALUE!</v>
      </c>
      <c r="L104" s="145" t="e">
        <v>#VALUE!</v>
      </c>
      <c r="M104" s="183" t="e">
        <f t="shared" si="33"/>
        <v>#VALUE!</v>
      </c>
      <c r="N104" s="183" t="e">
        <f t="shared" si="34"/>
        <v>#VALUE!</v>
      </c>
      <c r="O104" s="145" t="e">
        <v>#VALUE!</v>
      </c>
      <c r="P104" s="183" t="e">
        <f t="shared" si="35"/>
        <v>#VALUE!</v>
      </c>
      <c r="Q104" s="183" t="e">
        <f t="shared" si="36"/>
        <v>#VALUE!</v>
      </c>
      <c r="R104" s="145" t="e">
        <v>#VALUE!</v>
      </c>
      <c r="S104" s="183" t="e">
        <f t="shared" si="52"/>
        <v>#VALUE!</v>
      </c>
      <c r="T104" s="183" t="e">
        <f t="shared" si="53"/>
        <v>#VALUE!</v>
      </c>
      <c r="U104" s="145" t="e">
        <v>#VALUE!</v>
      </c>
      <c r="V104" s="183" t="e">
        <f t="shared" si="37"/>
        <v>#VALUE!</v>
      </c>
      <c r="W104" s="183" t="e">
        <f t="shared" si="38"/>
        <v>#VALUE!</v>
      </c>
      <c r="X104" s="150" t="e">
        <v>#VALUE!</v>
      </c>
      <c r="Y104" s="183" t="e">
        <f t="shared" si="39"/>
        <v>#VALUE!</v>
      </c>
      <c r="Z104" s="183" t="e">
        <f t="shared" si="40"/>
        <v>#VALUE!</v>
      </c>
      <c r="AA104" s="150" t="e">
        <v>#VALUE!</v>
      </c>
      <c r="AB104" s="183" t="e">
        <f t="shared" si="41"/>
        <v>#VALUE!</v>
      </c>
      <c r="AC104" s="183" t="e">
        <f t="shared" si="42"/>
        <v>#VALUE!</v>
      </c>
      <c r="AD104" s="151" t="e">
        <v>#VALUE!</v>
      </c>
      <c r="AE104" s="183" t="e">
        <f t="shared" si="43"/>
        <v>#VALUE!</v>
      </c>
      <c r="AF104" s="183" t="e">
        <f t="shared" si="44"/>
        <v>#VALUE!</v>
      </c>
      <c r="AG104" s="150" t="e">
        <v>#VALUE!</v>
      </c>
      <c r="AH104" s="183" t="e">
        <f t="shared" si="45"/>
        <v>#VALUE!</v>
      </c>
      <c r="AI104" s="183" t="e">
        <f t="shared" si="46"/>
        <v>#VALUE!</v>
      </c>
      <c r="AJ104" s="183" t="e">
        <v>#VALUE!</v>
      </c>
      <c r="AK104" s="183" t="e">
        <f t="shared" si="47"/>
        <v>#VALUE!</v>
      </c>
      <c r="AL104" s="183" t="e">
        <f t="shared" si="48"/>
        <v>#VALUE!</v>
      </c>
      <c r="AM104" s="181" t="e">
        <f t="shared" si="49"/>
        <v>#VALUE!</v>
      </c>
      <c r="AN104" s="184" t="e">
        <f t="shared" si="50"/>
        <v>#VALUE!</v>
      </c>
      <c r="AO104" s="181" t="e">
        <f t="shared" si="28"/>
        <v>#VALUE!</v>
      </c>
      <c r="AP104" s="184" t="e">
        <f t="shared" si="51"/>
        <v>#VALUE!</v>
      </c>
    </row>
    <row r="105" spans="1:42" ht="19.5" customHeight="1">
      <c r="A105" s="173">
        <v>97</v>
      </c>
      <c r="B105" s="61">
        <v>1565010199</v>
      </c>
      <c r="C105" s="68" t="s">
        <v>7</v>
      </c>
      <c r="D105" s="69" t="s">
        <v>23</v>
      </c>
      <c r="E105" s="135" t="s">
        <v>265</v>
      </c>
      <c r="F105" s="146">
        <v>7.299999999999999</v>
      </c>
      <c r="G105" s="183" t="str">
        <f t="shared" si="29"/>
        <v>B</v>
      </c>
      <c r="H105" s="183" t="str">
        <f t="shared" si="30"/>
        <v>3</v>
      </c>
      <c r="I105" s="146">
        <v>7.699999999999999</v>
      </c>
      <c r="J105" s="183" t="str">
        <f t="shared" si="31"/>
        <v>B</v>
      </c>
      <c r="K105" s="183" t="str">
        <f t="shared" si="32"/>
        <v>3</v>
      </c>
      <c r="L105" s="146">
        <v>7.299999999999999</v>
      </c>
      <c r="M105" s="183" t="str">
        <f t="shared" si="33"/>
        <v>B</v>
      </c>
      <c r="N105" s="183" t="str">
        <f t="shared" si="34"/>
        <v>3</v>
      </c>
      <c r="O105" s="146">
        <v>7.6</v>
      </c>
      <c r="P105" s="183" t="str">
        <f t="shared" si="35"/>
        <v>B</v>
      </c>
      <c r="Q105" s="183" t="str">
        <f t="shared" si="36"/>
        <v>3</v>
      </c>
      <c r="R105" s="146">
        <v>5.9</v>
      </c>
      <c r="S105" s="183" t="str">
        <f t="shared" si="52"/>
        <v>C</v>
      </c>
      <c r="T105" s="183" t="str">
        <f t="shared" si="53"/>
        <v>2</v>
      </c>
      <c r="U105" s="146">
        <v>5.6</v>
      </c>
      <c r="V105" s="183" t="str">
        <f t="shared" si="37"/>
        <v>C</v>
      </c>
      <c r="W105" s="183" t="str">
        <f t="shared" si="38"/>
        <v>2</v>
      </c>
      <c r="X105" s="150">
        <v>7.699999999999999</v>
      </c>
      <c r="Y105" s="183" t="str">
        <f t="shared" si="39"/>
        <v>B</v>
      </c>
      <c r="Z105" s="183" t="str">
        <f t="shared" si="40"/>
        <v>3</v>
      </c>
      <c r="AA105" s="150">
        <v>6.299999999999999</v>
      </c>
      <c r="AB105" s="183" t="str">
        <f t="shared" si="41"/>
        <v>C</v>
      </c>
      <c r="AC105" s="183" t="str">
        <f t="shared" si="42"/>
        <v>2</v>
      </c>
      <c r="AD105" s="151">
        <v>6.6</v>
      </c>
      <c r="AE105" s="183" t="str">
        <f t="shared" si="43"/>
        <v>C</v>
      </c>
      <c r="AF105" s="183" t="str">
        <f t="shared" si="44"/>
        <v>2</v>
      </c>
      <c r="AG105" s="150">
        <v>7.299999999999999</v>
      </c>
      <c r="AH105" s="183" t="str">
        <f t="shared" si="45"/>
        <v>B</v>
      </c>
      <c r="AI105" s="183" t="str">
        <f t="shared" si="46"/>
        <v>3</v>
      </c>
      <c r="AJ105" s="183">
        <v>7.699999999999999</v>
      </c>
      <c r="AK105" s="183" t="str">
        <f t="shared" si="47"/>
        <v>B</v>
      </c>
      <c r="AL105" s="183" t="str">
        <f t="shared" si="48"/>
        <v>3</v>
      </c>
      <c r="AM105" s="181">
        <f t="shared" si="49"/>
        <v>154</v>
      </c>
      <c r="AN105" s="184">
        <f t="shared" si="50"/>
        <v>7</v>
      </c>
      <c r="AO105" s="181">
        <f t="shared" si="28"/>
        <v>63.6</v>
      </c>
      <c r="AP105" s="184">
        <f t="shared" si="51"/>
        <v>2.890909090909091</v>
      </c>
    </row>
    <row r="106" spans="1:42" ht="19.5" customHeight="1">
      <c r="A106" s="173">
        <v>98</v>
      </c>
      <c r="B106" s="61">
        <v>1565010201</v>
      </c>
      <c r="C106" s="68" t="s">
        <v>181</v>
      </c>
      <c r="D106" s="69" t="s">
        <v>182</v>
      </c>
      <c r="E106" s="134">
        <v>33156</v>
      </c>
      <c r="F106" s="145">
        <v>7.299999999999999</v>
      </c>
      <c r="G106" s="183" t="str">
        <f t="shared" si="29"/>
        <v>B</v>
      </c>
      <c r="H106" s="183" t="str">
        <f t="shared" si="30"/>
        <v>3</v>
      </c>
      <c r="I106" s="145">
        <v>8.299999999999999</v>
      </c>
      <c r="J106" s="183" t="str">
        <f t="shared" si="31"/>
        <v>B</v>
      </c>
      <c r="K106" s="183" t="str">
        <f t="shared" si="32"/>
        <v>3</v>
      </c>
      <c r="L106" s="145">
        <v>7.299999999999999</v>
      </c>
      <c r="M106" s="183" t="str">
        <f t="shared" si="33"/>
        <v>B</v>
      </c>
      <c r="N106" s="183" t="str">
        <f t="shared" si="34"/>
        <v>3</v>
      </c>
      <c r="O106" s="145">
        <v>7.6</v>
      </c>
      <c r="P106" s="183" t="str">
        <f t="shared" si="35"/>
        <v>B</v>
      </c>
      <c r="Q106" s="183" t="str">
        <f t="shared" si="36"/>
        <v>3</v>
      </c>
      <c r="R106" s="145">
        <v>8</v>
      </c>
      <c r="S106" s="183" t="str">
        <f t="shared" si="52"/>
        <v>B</v>
      </c>
      <c r="T106" s="183" t="str">
        <f t="shared" si="53"/>
        <v>3</v>
      </c>
      <c r="U106" s="145">
        <v>5.6</v>
      </c>
      <c r="V106" s="183" t="str">
        <f t="shared" si="37"/>
        <v>C</v>
      </c>
      <c r="W106" s="183" t="str">
        <f t="shared" si="38"/>
        <v>2</v>
      </c>
      <c r="X106" s="150">
        <v>7</v>
      </c>
      <c r="Y106" s="183" t="str">
        <f t="shared" si="39"/>
        <v>B</v>
      </c>
      <c r="Z106" s="183" t="str">
        <f t="shared" si="40"/>
        <v>3</v>
      </c>
      <c r="AA106" s="150">
        <v>6.299999999999999</v>
      </c>
      <c r="AB106" s="183" t="str">
        <f t="shared" si="41"/>
        <v>C</v>
      </c>
      <c r="AC106" s="183" t="str">
        <f t="shared" si="42"/>
        <v>2</v>
      </c>
      <c r="AD106" s="151">
        <v>6.6</v>
      </c>
      <c r="AE106" s="183" t="str">
        <f t="shared" si="43"/>
        <v>C</v>
      </c>
      <c r="AF106" s="183" t="str">
        <f t="shared" si="44"/>
        <v>2</v>
      </c>
      <c r="AG106" s="150">
        <v>7</v>
      </c>
      <c r="AH106" s="183" t="str">
        <f t="shared" si="45"/>
        <v>B</v>
      </c>
      <c r="AI106" s="183" t="str">
        <f t="shared" si="46"/>
        <v>3</v>
      </c>
      <c r="AJ106" s="183">
        <v>7.299999999999999</v>
      </c>
      <c r="AK106" s="183" t="str">
        <f t="shared" si="47"/>
        <v>B</v>
      </c>
      <c r="AL106" s="183" t="str">
        <f t="shared" si="48"/>
        <v>3</v>
      </c>
      <c r="AM106" s="181">
        <f t="shared" si="49"/>
        <v>156.6</v>
      </c>
      <c r="AN106" s="184">
        <f t="shared" si="50"/>
        <v>7.118181818181818</v>
      </c>
      <c r="AO106" s="181">
        <f t="shared" si="28"/>
        <v>67.7</v>
      </c>
      <c r="AP106" s="184">
        <f t="shared" si="51"/>
        <v>3.0772727272727276</v>
      </c>
    </row>
    <row r="107" spans="1:42" ht="19.5" customHeight="1">
      <c r="A107" s="173">
        <v>99</v>
      </c>
      <c r="B107" s="61">
        <v>1565010203</v>
      </c>
      <c r="C107" s="68" t="s">
        <v>183</v>
      </c>
      <c r="D107" s="69" t="s">
        <v>184</v>
      </c>
      <c r="E107" s="134" t="s">
        <v>266</v>
      </c>
      <c r="F107" s="145">
        <v>3.5</v>
      </c>
      <c r="G107" s="183" t="str">
        <f t="shared" si="29"/>
        <v>F</v>
      </c>
      <c r="H107" s="183" t="str">
        <f t="shared" si="30"/>
        <v>0</v>
      </c>
      <c r="I107" s="145">
        <v>5.249999999999999</v>
      </c>
      <c r="J107" s="183" t="str">
        <f t="shared" si="31"/>
        <v>D</v>
      </c>
      <c r="K107" s="183" t="str">
        <f t="shared" si="32"/>
        <v>1</v>
      </c>
      <c r="L107" s="145">
        <v>7.6</v>
      </c>
      <c r="M107" s="183" t="str">
        <f t="shared" si="33"/>
        <v>B</v>
      </c>
      <c r="N107" s="183" t="str">
        <f t="shared" si="34"/>
        <v>3</v>
      </c>
      <c r="O107" s="145">
        <v>6.899999999999999</v>
      </c>
      <c r="P107" s="183" t="str">
        <f t="shared" si="35"/>
        <v>C</v>
      </c>
      <c r="Q107" s="183" t="str">
        <f t="shared" si="36"/>
        <v>2</v>
      </c>
      <c r="R107" s="145">
        <v>2.8</v>
      </c>
      <c r="S107" s="183" t="str">
        <f t="shared" si="52"/>
        <v>F</v>
      </c>
      <c r="T107" s="183" t="str">
        <f t="shared" si="53"/>
        <v>0</v>
      </c>
      <c r="U107" s="145">
        <v>6.3999999999999995</v>
      </c>
      <c r="V107" s="183" t="str">
        <f t="shared" si="37"/>
        <v>C</v>
      </c>
      <c r="W107" s="183" t="str">
        <f t="shared" si="38"/>
        <v>2</v>
      </c>
      <c r="X107" s="150">
        <v>5.199999999999999</v>
      </c>
      <c r="Y107" s="183" t="str">
        <f t="shared" si="39"/>
        <v>D</v>
      </c>
      <c r="Z107" s="183" t="str">
        <f t="shared" si="40"/>
        <v>1</v>
      </c>
      <c r="AA107" s="150">
        <v>5.6</v>
      </c>
      <c r="AB107" s="183" t="str">
        <f t="shared" si="41"/>
        <v>C</v>
      </c>
      <c r="AC107" s="183" t="str">
        <f t="shared" si="42"/>
        <v>2</v>
      </c>
      <c r="AD107" s="151">
        <v>5.9</v>
      </c>
      <c r="AE107" s="183" t="str">
        <f t="shared" si="43"/>
        <v>C</v>
      </c>
      <c r="AF107" s="183" t="str">
        <f t="shared" si="44"/>
        <v>2</v>
      </c>
      <c r="AG107" s="150">
        <v>4.8999999999999995</v>
      </c>
      <c r="AH107" s="183" t="str">
        <f t="shared" si="45"/>
        <v>D</v>
      </c>
      <c r="AI107" s="183" t="str">
        <f t="shared" si="46"/>
        <v>1</v>
      </c>
      <c r="AJ107" s="183">
        <v>4.8999999999999995</v>
      </c>
      <c r="AK107" s="183" t="str">
        <f t="shared" si="47"/>
        <v>D</v>
      </c>
      <c r="AL107" s="183" t="str">
        <f t="shared" si="48"/>
        <v>1</v>
      </c>
      <c r="AM107" s="181">
        <f t="shared" si="49"/>
        <v>117.9</v>
      </c>
      <c r="AN107" s="184">
        <f t="shared" si="50"/>
        <v>5.359090909090909</v>
      </c>
      <c r="AO107" s="181">
        <f t="shared" si="28"/>
        <v>38</v>
      </c>
      <c r="AP107" s="184">
        <f t="shared" si="51"/>
        <v>1.7272727272727273</v>
      </c>
    </row>
    <row r="108" spans="1:42" ht="19.5" customHeight="1">
      <c r="A108" s="173">
        <v>100</v>
      </c>
      <c r="B108" s="61">
        <v>1565010206</v>
      </c>
      <c r="C108" s="68" t="s">
        <v>185</v>
      </c>
      <c r="D108" s="69" t="s">
        <v>50</v>
      </c>
      <c r="E108" s="134">
        <v>28322</v>
      </c>
      <c r="F108" s="145">
        <v>8</v>
      </c>
      <c r="G108" s="183" t="str">
        <f t="shared" si="29"/>
        <v>B</v>
      </c>
      <c r="H108" s="183" t="str">
        <f t="shared" si="30"/>
        <v>3</v>
      </c>
      <c r="I108" s="145">
        <v>7.699999999999999</v>
      </c>
      <c r="J108" s="183" t="str">
        <f t="shared" si="31"/>
        <v>B</v>
      </c>
      <c r="K108" s="183" t="str">
        <f t="shared" si="32"/>
        <v>3</v>
      </c>
      <c r="L108" s="145">
        <v>7.299999999999999</v>
      </c>
      <c r="M108" s="183" t="str">
        <f t="shared" si="33"/>
        <v>B</v>
      </c>
      <c r="N108" s="183" t="str">
        <f t="shared" si="34"/>
        <v>3</v>
      </c>
      <c r="O108" s="145">
        <v>8.299999999999999</v>
      </c>
      <c r="P108" s="183" t="str">
        <f t="shared" si="35"/>
        <v>B</v>
      </c>
      <c r="Q108" s="183" t="str">
        <f t="shared" si="36"/>
        <v>3</v>
      </c>
      <c r="R108" s="145">
        <v>5.9</v>
      </c>
      <c r="S108" s="183" t="str">
        <f t="shared" si="52"/>
        <v>C</v>
      </c>
      <c r="T108" s="183" t="str">
        <f t="shared" si="53"/>
        <v>2</v>
      </c>
      <c r="U108" s="145">
        <v>7</v>
      </c>
      <c r="V108" s="183" t="str">
        <f t="shared" si="37"/>
        <v>B</v>
      </c>
      <c r="W108" s="183" t="str">
        <f t="shared" si="38"/>
        <v>3</v>
      </c>
      <c r="X108" s="150">
        <v>7</v>
      </c>
      <c r="Y108" s="183" t="str">
        <f t="shared" si="39"/>
        <v>B</v>
      </c>
      <c r="Z108" s="183" t="str">
        <f t="shared" si="40"/>
        <v>3</v>
      </c>
      <c r="AA108" s="150">
        <v>5.6</v>
      </c>
      <c r="AB108" s="183" t="str">
        <f t="shared" si="41"/>
        <v>C</v>
      </c>
      <c r="AC108" s="183" t="str">
        <f t="shared" si="42"/>
        <v>2</v>
      </c>
      <c r="AD108" s="151">
        <v>6.6</v>
      </c>
      <c r="AE108" s="183" t="str">
        <f t="shared" si="43"/>
        <v>C</v>
      </c>
      <c r="AF108" s="183" t="str">
        <f t="shared" si="44"/>
        <v>2</v>
      </c>
      <c r="AG108" s="150">
        <v>7.299999999999999</v>
      </c>
      <c r="AH108" s="183" t="str">
        <f t="shared" si="45"/>
        <v>B</v>
      </c>
      <c r="AI108" s="183" t="str">
        <f t="shared" si="46"/>
        <v>3</v>
      </c>
      <c r="AJ108" s="183">
        <v>7.699999999999999</v>
      </c>
      <c r="AK108" s="183" t="str">
        <f t="shared" si="47"/>
        <v>B</v>
      </c>
      <c r="AL108" s="183" t="str">
        <f t="shared" si="48"/>
        <v>3</v>
      </c>
      <c r="AM108" s="181">
        <f t="shared" si="49"/>
        <v>156.8</v>
      </c>
      <c r="AN108" s="184">
        <f t="shared" si="50"/>
        <v>7.127272727272728</v>
      </c>
      <c r="AO108" s="181">
        <f t="shared" si="28"/>
        <v>68</v>
      </c>
      <c r="AP108" s="184">
        <f t="shared" si="51"/>
        <v>3.090909090909091</v>
      </c>
    </row>
    <row r="109" spans="1:42" ht="19.5" customHeight="1">
      <c r="A109" s="176">
        <v>101</v>
      </c>
      <c r="B109" s="72">
        <v>1565010207</v>
      </c>
      <c r="C109" s="73" t="s">
        <v>186</v>
      </c>
      <c r="D109" s="74" t="s">
        <v>187</v>
      </c>
      <c r="E109" s="136">
        <v>33486</v>
      </c>
      <c r="F109" s="147">
        <v>8</v>
      </c>
      <c r="G109" s="186" t="str">
        <f t="shared" si="29"/>
        <v>B</v>
      </c>
      <c r="H109" s="186" t="str">
        <f t="shared" si="30"/>
        <v>3</v>
      </c>
      <c r="I109" s="147">
        <v>8.299999999999999</v>
      </c>
      <c r="J109" s="186" t="str">
        <f t="shared" si="31"/>
        <v>B</v>
      </c>
      <c r="K109" s="186" t="str">
        <f t="shared" si="32"/>
        <v>3</v>
      </c>
      <c r="L109" s="147">
        <v>7.299999999999999</v>
      </c>
      <c r="M109" s="186" t="str">
        <f t="shared" si="33"/>
        <v>B</v>
      </c>
      <c r="N109" s="186" t="str">
        <f t="shared" si="34"/>
        <v>3</v>
      </c>
      <c r="O109" s="147">
        <v>8.299999999999999</v>
      </c>
      <c r="P109" s="186" t="str">
        <f t="shared" si="35"/>
        <v>B</v>
      </c>
      <c r="Q109" s="186" t="str">
        <f t="shared" si="36"/>
        <v>3</v>
      </c>
      <c r="R109" s="147">
        <v>5.9</v>
      </c>
      <c r="S109" s="186" t="str">
        <f t="shared" si="52"/>
        <v>C</v>
      </c>
      <c r="T109" s="186" t="str">
        <f t="shared" si="53"/>
        <v>2</v>
      </c>
      <c r="U109" s="147">
        <v>7</v>
      </c>
      <c r="V109" s="186" t="str">
        <f t="shared" si="37"/>
        <v>B</v>
      </c>
      <c r="W109" s="186" t="str">
        <f t="shared" si="38"/>
        <v>3</v>
      </c>
      <c r="X109" s="152">
        <v>7</v>
      </c>
      <c r="Y109" s="186" t="str">
        <f t="shared" si="39"/>
        <v>B</v>
      </c>
      <c r="Z109" s="186" t="str">
        <f t="shared" si="40"/>
        <v>3</v>
      </c>
      <c r="AA109" s="152">
        <v>5.6</v>
      </c>
      <c r="AB109" s="186" t="str">
        <f t="shared" si="41"/>
        <v>C</v>
      </c>
      <c r="AC109" s="186" t="str">
        <f t="shared" si="42"/>
        <v>2</v>
      </c>
      <c r="AD109" s="153">
        <v>5.9</v>
      </c>
      <c r="AE109" s="186" t="str">
        <f t="shared" si="43"/>
        <v>C</v>
      </c>
      <c r="AF109" s="186" t="str">
        <f t="shared" si="44"/>
        <v>2</v>
      </c>
      <c r="AG109" s="152">
        <v>7.699999999999999</v>
      </c>
      <c r="AH109" s="186" t="str">
        <f t="shared" si="45"/>
        <v>B</v>
      </c>
      <c r="AI109" s="186" t="str">
        <f t="shared" si="46"/>
        <v>3</v>
      </c>
      <c r="AJ109" s="186">
        <v>7.299999999999999</v>
      </c>
      <c r="AK109" s="186" t="str">
        <f t="shared" si="47"/>
        <v>B</v>
      </c>
      <c r="AL109" s="186" t="str">
        <f t="shared" si="48"/>
        <v>3</v>
      </c>
      <c r="AM109" s="187">
        <f t="shared" si="49"/>
        <v>156.59999999999997</v>
      </c>
      <c r="AN109" s="188">
        <f t="shared" si="50"/>
        <v>7.118181818181816</v>
      </c>
      <c r="AO109" s="187">
        <f t="shared" si="28"/>
        <v>68.3</v>
      </c>
      <c r="AP109" s="188">
        <f t="shared" si="51"/>
        <v>3.1045454545454545</v>
      </c>
    </row>
  </sheetData>
  <sheetProtection/>
  <mergeCells count="27">
    <mergeCell ref="A1:D1"/>
    <mergeCell ref="E1:X1"/>
    <mergeCell ref="I2:P2"/>
    <mergeCell ref="D3:F3"/>
    <mergeCell ref="D4:F4"/>
    <mergeCell ref="AG6:AI6"/>
    <mergeCell ref="AD6:AF6"/>
    <mergeCell ref="U7:W7"/>
    <mergeCell ref="X7:Z7"/>
    <mergeCell ref="AA7:AC7"/>
    <mergeCell ref="AD7:AF7"/>
    <mergeCell ref="AJ7:AL7"/>
    <mergeCell ref="F6:H6"/>
    <mergeCell ref="I6:K6"/>
    <mergeCell ref="L6:N6"/>
    <mergeCell ref="O6:Q6"/>
    <mergeCell ref="R6:T6"/>
    <mergeCell ref="F7:H7"/>
    <mergeCell ref="I7:K7"/>
    <mergeCell ref="L7:N7"/>
    <mergeCell ref="O7:Q7"/>
    <mergeCell ref="R7:T7"/>
    <mergeCell ref="AJ6:AL6"/>
    <mergeCell ref="AG7:AI7"/>
    <mergeCell ref="U6:W6"/>
    <mergeCell ref="X6:Z6"/>
    <mergeCell ref="AA6:AC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HUY</cp:lastModifiedBy>
  <cp:lastPrinted>2017-03-20T07:17:22Z</cp:lastPrinted>
  <dcterms:created xsi:type="dcterms:W3CDTF">2010-03-24T02:01:59Z</dcterms:created>
  <dcterms:modified xsi:type="dcterms:W3CDTF">2017-03-23T08:18:17Z</dcterms:modified>
  <cp:category/>
  <cp:version/>
  <cp:contentType/>
  <cp:contentStatus/>
</cp:coreProperties>
</file>